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8" windowWidth="22116" windowHeight="9552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I76" i="1" l="1"/>
  <c r="H76" i="1"/>
  <c r="H75" i="1"/>
  <c r="I75" i="1" s="1"/>
  <c r="I74" i="1"/>
  <c r="H77" i="1" l="1"/>
  <c r="H8" i="1"/>
  <c r="P6" i="1"/>
  <c r="U6" i="1"/>
  <c r="Z6" i="1"/>
  <c r="AE6" i="1"/>
  <c r="AJ6" i="1"/>
  <c r="AO6" i="1"/>
  <c r="H34" i="1"/>
  <c r="H11" i="1"/>
  <c r="H12" i="1" s="1"/>
  <c r="I10" i="1"/>
  <c r="AN8" i="1"/>
  <c r="AI8" i="1"/>
  <c r="AD8" i="1"/>
  <c r="Y8" i="1"/>
  <c r="T8" i="1"/>
  <c r="O8" i="1"/>
  <c r="J30" i="1" l="1"/>
  <c r="J94" i="1"/>
  <c r="J74" i="1"/>
  <c r="J76" i="1"/>
  <c r="J75" i="1"/>
  <c r="I77" i="1"/>
  <c r="J77" i="1" s="1"/>
  <c r="H78" i="1"/>
  <c r="I11" i="1"/>
  <c r="J11" i="1" s="1"/>
  <c r="L11" i="1" s="1"/>
  <c r="M11" i="1" s="1"/>
  <c r="J10" i="1"/>
  <c r="K10" i="1" s="1"/>
  <c r="I12" i="1"/>
  <c r="J12" i="1" s="1"/>
  <c r="H13" i="1"/>
  <c r="H35" i="1"/>
  <c r="I34" i="1"/>
  <c r="J34" i="1"/>
  <c r="L76" i="1" l="1"/>
  <c r="M76" i="1" s="1"/>
  <c r="W76" i="1" s="1"/>
  <c r="K76" i="1"/>
  <c r="L77" i="1"/>
  <c r="M77" i="1" s="1"/>
  <c r="AB77" i="1" s="1"/>
  <c r="K77" i="1"/>
  <c r="K74" i="1"/>
  <c r="L74" i="1"/>
  <c r="M74" i="1" s="1"/>
  <c r="L94" i="1"/>
  <c r="K94" i="1"/>
  <c r="K75" i="1"/>
  <c r="L75" i="1"/>
  <c r="M75" i="1" s="1"/>
  <c r="AQ77" i="1"/>
  <c r="Q77" i="1"/>
  <c r="AA77" i="1"/>
  <c r="AF77" i="1"/>
  <c r="AL77" i="1"/>
  <c r="H79" i="1"/>
  <c r="I78" i="1"/>
  <c r="J78" i="1" s="1"/>
  <c r="K11" i="1"/>
  <c r="AO11" i="1" s="1"/>
  <c r="L10" i="1"/>
  <c r="P10" i="1" s="1"/>
  <c r="K12" i="1"/>
  <c r="L12" i="1"/>
  <c r="M12" i="1" s="1"/>
  <c r="H36" i="1"/>
  <c r="J35" i="1"/>
  <c r="I35" i="1"/>
  <c r="I13" i="1"/>
  <c r="H14" i="1"/>
  <c r="W77" i="1" l="1"/>
  <c r="AP77" i="1"/>
  <c r="R77" i="1"/>
  <c r="AG77" i="1"/>
  <c r="V77" i="1"/>
  <c r="AG75" i="1"/>
  <c r="AF74" i="1"/>
  <c r="U75" i="1"/>
  <c r="AI75" i="1"/>
  <c r="Z75" i="1"/>
  <c r="Y75" i="1"/>
  <c r="O75" i="1"/>
  <c r="T75" i="1"/>
  <c r="AN75" i="1"/>
  <c r="AJ75" i="1"/>
  <c r="R75" i="1"/>
  <c r="Q75" i="1"/>
  <c r="AO75" i="1"/>
  <c r="AD75" i="1"/>
  <c r="P75" i="1"/>
  <c r="AL75" i="1"/>
  <c r="AK75" i="1"/>
  <c r="AB75" i="1"/>
  <c r="AE75" i="1"/>
  <c r="W75" i="1"/>
  <c r="AQ75" i="1"/>
  <c r="AP75" i="1"/>
  <c r="V75" i="1"/>
  <c r="AF75" i="1"/>
  <c r="AA75" i="1"/>
  <c r="P74" i="1"/>
  <c r="AI74" i="1"/>
  <c r="Y74" i="1"/>
  <c r="AE74" i="1"/>
  <c r="Z74" i="1"/>
  <c r="AB74" i="1"/>
  <c r="R74" i="1"/>
  <c r="U74" i="1"/>
  <c r="AN74" i="1"/>
  <c r="AD74" i="1"/>
  <c r="T74" i="1"/>
  <c r="AG74" i="1"/>
  <c r="AK74" i="1"/>
  <c r="AP74" i="1"/>
  <c r="AO74" i="1"/>
  <c r="AJ74" i="1"/>
  <c r="AQ74" i="1"/>
  <c r="V74" i="1"/>
  <c r="AL74" i="1"/>
  <c r="Q74" i="1"/>
  <c r="AA74" i="1"/>
  <c r="W74" i="1"/>
  <c r="O74" i="1"/>
  <c r="L78" i="1"/>
  <c r="M78" i="1" s="1"/>
  <c r="K78" i="1"/>
  <c r="R78" i="1" s="1"/>
  <c r="AK77" i="1"/>
  <c r="AI94" i="1"/>
  <c r="Y94" i="1"/>
  <c r="Z94" i="1"/>
  <c r="AJ94" i="1"/>
  <c r="AN94" i="1"/>
  <c r="AD94" i="1"/>
  <c r="P94" i="1"/>
  <c r="T94" i="1"/>
  <c r="O94" i="1"/>
  <c r="U94" i="1"/>
  <c r="AO94" i="1"/>
  <c r="AE94" i="1"/>
  <c r="AI77" i="1"/>
  <c r="Y77" i="1"/>
  <c r="P77" i="1"/>
  <c r="U77" i="1"/>
  <c r="T77" i="1"/>
  <c r="Z77" i="1"/>
  <c r="AJ77" i="1"/>
  <c r="AE77" i="1"/>
  <c r="AO77" i="1"/>
  <c r="AN77" i="1"/>
  <c r="AD77" i="1"/>
  <c r="O77" i="1"/>
  <c r="Z76" i="1"/>
  <c r="P76" i="1"/>
  <c r="AI76" i="1"/>
  <c r="Y76" i="1"/>
  <c r="T76" i="1"/>
  <c r="AN76" i="1"/>
  <c r="AD76" i="1"/>
  <c r="AJ76" i="1"/>
  <c r="AF76" i="1"/>
  <c r="V76" i="1"/>
  <c r="AB76" i="1"/>
  <c r="Q76" i="1"/>
  <c r="U76" i="1"/>
  <c r="O76" i="1"/>
  <c r="AA76" i="1"/>
  <c r="AK76" i="1"/>
  <c r="AP76" i="1"/>
  <c r="AE76" i="1"/>
  <c r="AO76" i="1"/>
  <c r="AL76" i="1"/>
  <c r="AQ76" i="1"/>
  <c r="R76" i="1"/>
  <c r="AG76" i="1"/>
  <c r="I79" i="1"/>
  <c r="J79" i="1" s="1"/>
  <c r="H80" i="1"/>
  <c r="V11" i="1"/>
  <c r="AJ11" i="1"/>
  <c r="AI11" i="1"/>
  <c r="T11" i="1"/>
  <c r="AA11" i="1"/>
  <c r="AL11" i="1"/>
  <c r="AG11" i="1"/>
  <c r="U11" i="1"/>
  <c r="P11" i="1"/>
  <c r="AB11" i="1"/>
  <c r="AD11" i="1"/>
  <c r="AP11" i="1"/>
  <c r="R11" i="1"/>
  <c r="W11" i="1"/>
  <c r="AN11" i="1"/>
  <c r="AK11" i="1"/>
  <c r="Y11" i="1"/>
  <c r="O11" i="1"/>
  <c r="Q11" i="1"/>
  <c r="Z11" i="1"/>
  <c r="AE11" i="1"/>
  <c r="AF11" i="1"/>
  <c r="AQ11" i="1"/>
  <c r="J13" i="1"/>
  <c r="K13" i="1" s="1"/>
  <c r="AN10" i="1"/>
  <c r="AP12" i="1"/>
  <c r="AQ12" i="1"/>
  <c r="AF12" i="1"/>
  <c r="AG12" i="1"/>
  <c r="AJ12" i="1"/>
  <c r="AE12" i="1"/>
  <c r="AD12" i="1"/>
  <c r="AI12" i="1"/>
  <c r="AK12" i="1"/>
  <c r="AL12" i="1"/>
  <c r="AO12" i="1"/>
  <c r="AN12" i="1"/>
  <c r="AJ10" i="1"/>
  <c r="AE10" i="1"/>
  <c r="AO10" i="1"/>
  <c r="AI10" i="1"/>
  <c r="AD10" i="1"/>
  <c r="Z10" i="1"/>
  <c r="O10" i="1"/>
  <c r="U10" i="1"/>
  <c r="Y12" i="1"/>
  <c r="AA12" i="1"/>
  <c r="Z12" i="1"/>
  <c r="AB12" i="1"/>
  <c r="M10" i="1"/>
  <c r="Y10" i="1"/>
  <c r="T10" i="1"/>
  <c r="W12" i="1"/>
  <c r="U12" i="1"/>
  <c r="P12" i="1"/>
  <c r="Q12" i="1"/>
  <c r="R12" i="1"/>
  <c r="V12" i="1"/>
  <c r="T12" i="1"/>
  <c r="O12" i="1"/>
  <c r="I14" i="1"/>
  <c r="H15" i="1"/>
  <c r="I36" i="1"/>
  <c r="J36" i="1"/>
  <c r="H37" i="1"/>
  <c r="AP78" i="1" l="1"/>
  <c r="AB78" i="1"/>
  <c r="AF78" i="1"/>
  <c r="V78" i="1"/>
  <c r="AA78" i="1"/>
  <c r="AJ78" i="1"/>
  <c r="Z78" i="1"/>
  <c r="AN78" i="1"/>
  <c r="AI78" i="1"/>
  <c r="AE78" i="1"/>
  <c r="AD78" i="1"/>
  <c r="P78" i="1"/>
  <c r="Y78" i="1"/>
  <c r="U78" i="1"/>
  <c r="T78" i="1"/>
  <c r="AO78" i="1"/>
  <c r="O78" i="1"/>
  <c r="AG78" i="1"/>
  <c r="AK78" i="1"/>
  <c r="W78" i="1"/>
  <c r="K79" i="1"/>
  <c r="AA79" i="1" s="1"/>
  <c r="L79" i="1"/>
  <c r="M79" i="1" s="1"/>
  <c r="Q78" i="1"/>
  <c r="AQ78" i="1"/>
  <c r="AL78" i="1"/>
  <c r="AP79" i="1"/>
  <c r="AQ79" i="1"/>
  <c r="W79" i="1"/>
  <c r="H81" i="1"/>
  <c r="I80" i="1"/>
  <c r="J80" i="1" s="1"/>
  <c r="J14" i="1"/>
  <c r="L14" i="1" s="1"/>
  <c r="M14" i="1" s="1"/>
  <c r="L13" i="1"/>
  <c r="Y13" i="1" s="1"/>
  <c r="AK10" i="1"/>
  <c r="AF10" i="1"/>
  <c r="AP10" i="1"/>
  <c r="AG10" i="1"/>
  <c r="AQ10" i="1"/>
  <c r="AL10" i="1"/>
  <c r="AB10" i="1"/>
  <c r="AA10" i="1"/>
  <c r="W10" i="1"/>
  <c r="R10" i="1"/>
  <c r="V10" i="1"/>
  <c r="Q10" i="1"/>
  <c r="I15" i="1"/>
  <c r="H16" i="1"/>
  <c r="J37" i="1"/>
  <c r="H38" i="1"/>
  <c r="I37" i="1"/>
  <c r="Q79" i="1" l="1"/>
  <c r="V79" i="1"/>
  <c r="AL79" i="1"/>
  <c r="AB79" i="1"/>
  <c r="AF79" i="1"/>
  <c r="AG79" i="1"/>
  <c r="AJ79" i="1"/>
  <c r="AD79" i="1"/>
  <c r="Y79" i="1"/>
  <c r="AN79" i="1"/>
  <c r="U79" i="1"/>
  <c r="O79" i="1"/>
  <c r="Z79" i="1"/>
  <c r="T79" i="1"/>
  <c r="AO79" i="1"/>
  <c r="AE79" i="1"/>
  <c r="AI79" i="1"/>
  <c r="P79" i="1"/>
  <c r="L80" i="1"/>
  <c r="M80" i="1" s="1"/>
  <c r="R80" i="1" s="1"/>
  <c r="K80" i="1"/>
  <c r="R79" i="1"/>
  <c r="AK79" i="1"/>
  <c r="AL80" i="1"/>
  <c r="AP80" i="1"/>
  <c r="I81" i="1"/>
  <c r="J81" i="1" s="1"/>
  <c r="H82" i="1"/>
  <c r="K14" i="1"/>
  <c r="AG14" i="1" s="1"/>
  <c r="U13" i="1"/>
  <c r="AD13" i="1"/>
  <c r="AI13" i="1"/>
  <c r="M13" i="1"/>
  <c r="AE13" i="1"/>
  <c r="O13" i="1"/>
  <c r="AN13" i="1"/>
  <c r="Z13" i="1"/>
  <c r="P13" i="1"/>
  <c r="J15" i="1"/>
  <c r="L15" i="1" s="1"/>
  <c r="M15" i="1" s="1"/>
  <c r="AJ13" i="1"/>
  <c r="T13" i="1"/>
  <c r="AO13" i="1"/>
  <c r="H39" i="1"/>
  <c r="I38" i="1"/>
  <c r="J38" i="1"/>
  <c r="I16" i="1"/>
  <c r="J16" i="1" s="1"/>
  <c r="L16" i="1" s="1"/>
  <c r="M16" i="1" s="1"/>
  <c r="H17" i="1"/>
  <c r="AB80" i="1" l="1"/>
  <c r="AF80" i="1"/>
  <c r="W80" i="1"/>
  <c r="V80" i="1"/>
  <c r="L81" i="1"/>
  <c r="M81" i="1" s="1"/>
  <c r="AQ81" i="1" s="1"/>
  <c r="K81" i="1"/>
  <c r="V81" i="1" s="1"/>
  <c r="AG80" i="1"/>
  <c r="AA80" i="1"/>
  <c r="AJ80" i="1"/>
  <c r="Z80" i="1"/>
  <c r="AN80" i="1"/>
  <c r="P80" i="1"/>
  <c r="Y80" i="1"/>
  <c r="U80" i="1"/>
  <c r="AD80" i="1"/>
  <c r="O80" i="1"/>
  <c r="T80" i="1"/>
  <c r="AO80" i="1"/>
  <c r="AE80" i="1"/>
  <c r="AI80" i="1"/>
  <c r="AK80" i="1"/>
  <c r="AQ80" i="1"/>
  <c r="Q80" i="1"/>
  <c r="AK81" i="1"/>
  <c r="R81" i="1"/>
  <c r="AF81" i="1"/>
  <c r="AG81" i="1"/>
  <c r="AA81" i="1"/>
  <c r="AP81" i="1"/>
  <c r="H83" i="1"/>
  <c r="I82" i="1"/>
  <c r="J82" i="1" s="1"/>
  <c r="U14" i="1"/>
  <c r="T14" i="1"/>
  <c r="AK14" i="1"/>
  <c r="AO14" i="1"/>
  <c r="R14" i="1"/>
  <c r="AN14" i="1"/>
  <c r="AF14" i="1"/>
  <c r="Q14" i="1"/>
  <c r="Z14" i="1"/>
  <c r="AD14" i="1"/>
  <c r="AP14" i="1"/>
  <c r="Y14" i="1"/>
  <c r="W14" i="1"/>
  <c r="P14" i="1"/>
  <c r="AA14" i="1"/>
  <c r="AJ14" i="1"/>
  <c r="O14" i="1"/>
  <c r="V14" i="1"/>
  <c r="AB14" i="1"/>
  <c r="AL14" i="1"/>
  <c r="AQ14" i="1"/>
  <c r="AI14" i="1"/>
  <c r="AE14" i="1"/>
  <c r="K16" i="1"/>
  <c r="AQ16" i="1" s="1"/>
  <c r="AQ13" i="1"/>
  <c r="AG13" i="1"/>
  <c r="AA13" i="1"/>
  <c r="R13" i="1"/>
  <c r="AL13" i="1"/>
  <c r="V13" i="1"/>
  <c r="AF13" i="1"/>
  <c r="AP13" i="1"/>
  <c r="AK13" i="1"/>
  <c r="W13" i="1"/>
  <c r="Q13" i="1"/>
  <c r="AB13" i="1"/>
  <c r="K15" i="1"/>
  <c r="AP15" i="1" s="1"/>
  <c r="I17" i="1"/>
  <c r="H18" i="1"/>
  <c r="J39" i="1"/>
  <c r="H40" i="1"/>
  <c r="I39" i="1"/>
  <c r="W81" i="1" l="1"/>
  <c r="Q81" i="1"/>
  <c r="AL81" i="1"/>
  <c r="AB81" i="1"/>
  <c r="L82" i="1"/>
  <c r="M82" i="1" s="1"/>
  <c r="AA82" i="1" s="1"/>
  <c r="K82" i="1"/>
  <c r="Z81" i="1"/>
  <c r="AJ81" i="1"/>
  <c r="O81" i="1"/>
  <c r="Y81" i="1"/>
  <c r="U81" i="1"/>
  <c r="AO81" i="1"/>
  <c r="AD81" i="1"/>
  <c r="AN81" i="1"/>
  <c r="P81" i="1"/>
  <c r="T81" i="1"/>
  <c r="AE81" i="1"/>
  <c r="AI81" i="1"/>
  <c r="I83" i="1"/>
  <c r="J83" i="1" s="1"/>
  <c r="H84" i="1"/>
  <c r="U16" i="1"/>
  <c r="AI16" i="1"/>
  <c r="AA16" i="1"/>
  <c r="T16" i="1"/>
  <c r="Z16" i="1"/>
  <c r="R16" i="1"/>
  <c r="AD16" i="1"/>
  <c r="AG16" i="1"/>
  <c r="AP16" i="1"/>
  <c r="R15" i="1"/>
  <c r="Q16" i="1"/>
  <c r="Q15" i="1"/>
  <c r="AO16" i="1"/>
  <c r="AK15" i="1"/>
  <c r="AB16" i="1"/>
  <c r="V16" i="1"/>
  <c r="P16" i="1"/>
  <c r="AA15" i="1"/>
  <c r="AN16" i="1"/>
  <c r="AJ16" i="1"/>
  <c r="AL15" i="1"/>
  <c r="AE16" i="1"/>
  <c r="AF16" i="1"/>
  <c r="O16" i="1"/>
  <c r="W16" i="1"/>
  <c r="Y16" i="1"/>
  <c r="AK16" i="1"/>
  <c r="AL16" i="1"/>
  <c r="Y15" i="1"/>
  <c r="U15" i="1"/>
  <c r="AD15" i="1"/>
  <c r="W15" i="1"/>
  <c r="AB15" i="1"/>
  <c r="AI15" i="1"/>
  <c r="AE15" i="1"/>
  <c r="AQ15" i="1"/>
  <c r="O15" i="1"/>
  <c r="V15" i="1"/>
  <c r="AO15" i="1"/>
  <c r="AN15" i="1"/>
  <c r="AG15" i="1"/>
  <c r="T15" i="1"/>
  <c r="P15" i="1"/>
  <c r="Z15" i="1"/>
  <c r="AJ15" i="1"/>
  <c r="AF15" i="1"/>
  <c r="J17" i="1"/>
  <c r="K17" i="1" s="1"/>
  <c r="I18" i="1"/>
  <c r="H19" i="1"/>
  <c r="I40" i="1"/>
  <c r="J40" i="1"/>
  <c r="H41" i="1"/>
  <c r="AL82" i="1" l="1"/>
  <c r="AG82" i="1"/>
  <c r="W82" i="1"/>
  <c r="Q82" i="1"/>
  <c r="R82" i="1"/>
  <c r="AK82" i="1"/>
  <c r="K83" i="1"/>
  <c r="AL83" i="1" s="1"/>
  <c r="L83" i="1"/>
  <c r="M83" i="1" s="1"/>
  <c r="AB82" i="1"/>
  <c r="V82" i="1"/>
  <c r="Z82" i="1"/>
  <c r="P82" i="1"/>
  <c r="AJ82" i="1"/>
  <c r="U82" i="1"/>
  <c r="AI82" i="1"/>
  <c r="AO82" i="1"/>
  <c r="AN82" i="1"/>
  <c r="AE82" i="1"/>
  <c r="AD82" i="1"/>
  <c r="T82" i="1"/>
  <c r="O82" i="1"/>
  <c r="Y82" i="1"/>
  <c r="AQ82" i="1"/>
  <c r="AP82" i="1"/>
  <c r="AF82" i="1"/>
  <c r="AP83" i="1"/>
  <c r="AB83" i="1"/>
  <c r="W83" i="1"/>
  <c r="Q83" i="1"/>
  <c r="AG83" i="1"/>
  <c r="AK83" i="1"/>
  <c r="R83" i="1"/>
  <c r="H85" i="1"/>
  <c r="I84" i="1"/>
  <c r="J84" i="1" s="1"/>
  <c r="L17" i="1"/>
  <c r="M17" i="1" s="1"/>
  <c r="AF17" i="1" s="1"/>
  <c r="J18" i="1"/>
  <c r="L18" i="1" s="1"/>
  <c r="M18" i="1" s="1"/>
  <c r="I19" i="1"/>
  <c r="H20" i="1"/>
  <c r="J41" i="1"/>
  <c r="I41" i="1"/>
  <c r="H42" i="1"/>
  <c r="AA83" i="1" l="1"/>
  <c r="AQ83" i="1"/>
  <c r="AF83" i="1"/>
  <c r="V83" i="1"/>
  <c r="L84" i="1"/>
  <c r="M84" i="1" s="1"/>
  <c r="AF84" i="1" s="1"/>
  <c r="K84" i="1"/>
  <c r="AP84" i="1" s="1"/>
  <c r="Y83" i="1"/>
  <c r="AI83" i="1"/>
  <c r="O83" i="1"/>
  <c r="U83" i="1"/>
  <c r="T83" i="1"/>
  <c r="AN83" i="1"/>
  <c r="AD83" i="1"/>
  <c r="AO83" i="1"/>
  <c r="Z83" i="1"/>
  <c r="AE83" i="1"/>
  <c r="P83" i="1"/>
  <c r="AJ83" i="1"/>
  <c r="AQ84" i="1"/>
  <c r="R84" i="1"/>
  <c r="AG84" i="1"/>
  <c r="V84" i="1"/>
  <c r="AA84" i="1"/>
  <c r="Q84" i="1"/>
  <c r="I85" i="1"/>
  <c r="J85" i="1" s="1"/>
  <c r="H86" i="1"/>
  <c r="T17" i="1"/>
  <c r="AB17" i="1"/>
  <c r="AJ17" i="1"/>
  <c r="Q17" i="1"/>
  <c r="AN17" i="1"/>
  <c r="AK17" i="1"/>
  <c r="P17" i="1"/>
  <c r="AI17" i="1"/>
  <c r="AP17" i="1"/>
  <c r="O17" i="1"/>
  <c r="Z17" i="1"/>
  <c r="AO17" i="1"/>
  <c r="AG17" i="1"/>
  <c r="R17" i="1"/>
  <c r="U17" i="1"/>
  <c r="AA17" i="1"/>
  <c r="AL17" i="1"/>
  <c r="AQ17" i="1"/>
  <c r="V17" i="1"/>
  <c r="W17" i="1"/>
  <c r="Y17" i="1"/>
  <c r="AE17" i="1"/>
  <c r="AD17" i="1"/>
  <c r="J19" i="1"/>
  <c r="K19" i="1" s="1"/>
  <c r="K18" i="1"/>
  <c r="H43" i="1"/>
  <c r="J42" i="1"/>
  <c r="I42" i="1"/>
  <c r="I20" i="1"/>
  <c r="H21" i="1"/>
  <c r="AL84" i="1" l="1"/>
  <c r="W84" i="1"/>
  <c r="AB84" i="1"/>
  <c r="AK84" i="1"/>
  <c r="L85" i="1"/>
  <c r="M85" i="1" s="1"/>
  <c r="Q85" i="1" s="1"/>
  <c r="K85" i="1"/>
  <c r="Y84" i="1"/>
  <c r="P84" i="1"/>
  <c r="AI84" i="1"/>
  <c r="O84" i="1"/>
  <c r="AO84" i="1"/>
  <c r="U84" i="1"/>
  <c r="T84" i="1"/>
  <c r="AN84" i="1"/>
  <c r="AD84" i="1"/>
  <c r="AE84" i="1"/>
  <c r="AJ84" i="1"/>
  <c r="Z84" i="1"/>
  <c r="AQ85" i="1"/>
  <c r="R85" i="1"/>
  <c r="V85" i="1"/>
  <c r="AL85" i="1"/>
  <c r="AF85" i="1"/>
  <c r="W85" i="1"/>
  <c r="H87" i="1"/>
  <c r="I86" i="1"/>
  <c r="J86" i="1" s="1"/>
  <c r="L19" i="1"/>
  <c r="M19" i="1" s="1"/>
  <c r="AP19" i="1" s="1"/>
  <c r="J20" i="1"/>
  <c r="L20" i="1" s="1"/>
  <c r="M20" i="1" s="1"/>
  <c r="AF18" i="1"/>
  <c r="AE18" i="1"/>
  <c r="AN18" i="1"/>
  <c r="AB18" i="1"/>
  <c r="AG18" i="1"/>
  <c r="AI18" i="1"/>
  <c r="AJ18" i="1"/>
  <c r="AA18" i="1"/>
  <c r="Q18" i="1"/>
  <c r="R18" i="1"/>
  <c r="AP18" i="1"/>
  <c r="AK18" i="1"/>
  <c r="AL18" i="1"/>
  <c r="Z18" i="1"/>
  <c r="T18" i="1"/>
  <c r="O18" i="1"/>
  <c r="AQ18" i="1"/>
  <c r="AO18" i="1"/>
  <c r="AD18" i="1"/>
  <c r="Y18" i="1"/>
  <c r="V18" i="1"/>
  <c r="W18" i="1"/>
  <c r="P18" i="1"/>
  <c r="U18" i="1"/>
  <c r="I21" i="1"/>
  <c r="H22" i="1"/>
  <c r="I43" i="1"/>
  <c r="J43" i="1"/>
  <c r="H44" i="1"/>
  <c r="AG85" i="1" l="1"/>
  <c r="AK85" i="1"/>
  <c r="AB85" i="1"/>
  <c r="AA85" i="1"/>
  <c r="AP85" i="1"/>
  <c r="L86" i="1"/>
  <c r="M86" i="1" s="1"/>
  <c r="K86" i="1"/>
  <c r="Y85" i="1"/>
  <c r="P85" i="1"/>
  <c r="AI85" i="1"/>
  <c r="AE85" i="1"/>
  <c r="AO85" i="1"/>
  <c r="AN85" i="1"/>
  <c r="AD85" i="1"/>
  <c r="O85" i="1"/>
  <c r="Z85" i="1"/>
  <c r="U85" i="1"/>
  <c r="T85" i="1"/>
  <c r="AJ85" i="1"/>
  <c r="I87" i="1"/>
  <c r="J87" i="1" s="1"/>
  <c r="H88" i="1"/>
  <c r="V19" i="1"/>
  <c r="AK19" i="1"/>
  <c r="Y19" i="1"/>
  <c r="AF19" i="1"/>
  <c r="AA19" i="1"/>
  <c r="AJ19" i="1"/>
  <c r="W19" i="1"/>
  <c r="U19" i="1"/>
  <c r="AB19" i="1"/>
  <c r="Q19" i="1"/>
  <c r="AG19" i="1"/>
  <c r="AQ19" i="1"/>
  <c r="O19" i="1"/>
  <c r="R19" i="1"/>
  <c r="AN19" i="1"/>
  <c r="AD19" i="1"/>
  <c r="P19" i="1"/>
  <c r="AL19" i="1"/>
  <c r="T19" i="1"/>
  <c r="Z19" i="1"/>
  <c r="AE19" i="1"/>
  <c r="AI19" i="1"/>
  <c r="AO19" i="1"/>
  <c r="J21" i="1"/>
  <c r="K21" i="1" s="1"/>
  <c r="K20" i="1"/>
  <c r="I44" i="1"/>
  <c r="H45" i="1"/>
  <c r="J44" i="1"/>
  <c r="H23" i="1"/>
  <c r="I22" i="1"/>
  <c r="AF86" i="1" l="1"/>
  <c r="AK86" i="1"/>
  <c r="R86" i="1"/>
  <c r="V86" i="1"/>
  <c r="AQ86" i="1"/>
  <c r="AA86" i="1"/>
  <c r="AL86" i="1"/>
  <c r="K87" i="1"/>
  <c r="L87" i="1"/>
  <c r="M87" i="1" s="1"/>
  <c r="AG86" i="1"/>
  <c r="Q86" i="1"/>
  <c r="AJ86" i="1"/>
  <c r="AD86" i="1"/>
  <c r="AE86" i="1"/>
  <c r="AN86" i="1"/>
  <c r="Y86" i="1"/>
  <c r="Z86" i="1"/>
  <c r="AO86" i="1"/>
  <c r="T86" i="1"/>
  <c r="P86" i="1"/>
  <c r="O86" i="1"/>
  <c r="U86" i="1"/>
  <c r="AI86" i="1"/>
  <c r="AP86" i="1"/>
  <c r="AB86" i="1"/>
  <c r="W86" i="1"/>
  <c r="H89" i="1"/>
  <c r="I88" i="1"/>
  <c r="J88" i="1" s="1"/>
  <c r="J22" i="1"/>
  <c r="L22" i="1" s="1"/>
  <c r="M22" i="1" s="1"/>
  <c r="AQ20" i="1"/>
  <c r="AE20" i="1"/>
  <c r="AO20" i="1"/>
  <c r="Y20" i="1"/>
  <c r="W20" i="1"/>
  <c r="R20" i="1"/>
  <c r="AD20" i="1"/>
  <c r="AA20" i="1"/>
  <c r="U20" i="1"/>
  <c r="AG20" i="1"/>
  <c r="AN20" i="1"/>
  <c r="AP20" i="1"/>
  <c r="AK20" i="1"/>
  <c r="Z20" i="1"/>
  <c r="Q20" i="1"/>
  <c r="O20" i="1"/>
  <c r="AF20" i="1"/>
  <c r="AL20" i="1"/>
  <c r="T20" i="1"/>
  <c r="AI20" i="1"/>
  <c r="AB20" i="1"/>
  <c r="P20" i="1"/>
  <c r="V20" i="1"/>
  <c r="AJ20" i="1"/>
  <c r="L21" i="1"/>
  <c r="P21" i="1" s="1"/>
  <c r="J45" i="1"/>
  <c r="I45" i="1"/>
  <c r="H46" i="1"/>
  <c r="I23" i="1"/>
  <c r="H24" i="1"/>
  <c r="AP87" i="1" l="1"/>
  <c r="AF87" i="1"/>
  <c r="AL87" i="1"/>
  <c r="AQ87" i="1"/>
  <c r="AG87" i="1"/>
  <c r="V87" i="1"/>
  <c r="AA87" i="1"/>
  <c r="Q87" i="1"/>
  <c r="R87" i="1"/>
  <c r="L88" i="1"/>
  <c r="M88" i="1" s="1"/>
  <c r="K88" i="1"/>
  <c r="AK88" i="1" s="1"/>
  <c r="AB87" i="1"/>
  <c r="AK87" i="1"/>
  <c r="W87" i="1"/>
  <c r="P87" i="1"/>
  <c r="Z87" i="1"/>
  <c r="AJ87" i="1"/>
  <c r="T87" i="1"/>
  <c r="AO87" i="1"/>
  <c r="AD87" i="1"/>
  <c r="AN87" i="1"/>
  <c r="AI87" i="1"/>
  <c r="U87" i="1"/>
  <c r="AE87" i="1"/>
  <c r="Y87" i="1"/>
  <c r="O87" i="1"/>
  <c r="AF88" i="1"/>
  <c r="AG88" i="1"/>
  <c r="AL88" i="1"/>
  <c r="I89" i="1"/>
  <c r="J89" i="1" s="1"/>
  <c r="H90" i="1"/>
  <c r="K22" i="1"/>
  <c r="AG22" i="1" s="1"/>
  <c r="AJ21" i="1"/>
  <c r="T21" i="1"/>
  <c r="J23" i="1"/>
  <c r="K23" i="1" s="1"/>
  <c r="M21" i="1"/>
  <c r="U21" i="1"/>
  <c r="AO21" i="1"/>
  <c r="Z21" i="1"/>
  <c r="AN21" i="1"/>
  <c r="AI21" i="1"/>
  <c r="Y21" i="1"/>
  <c r="AD21" i="1"/>
  <c r="O21" i="1"/>
  <c r="AE21" i="1"/>
  <c r="H47" i="1"/>
  <c r="J46" i="1"/>
  <c r="I46" i="1"/>
  <c r="H25" i="1"/>
  <c r="I24" i="1"/>
  <c r="AP88" i="1" l="1"/>
  <c r="AQ88" i="1"/>
  <c r="R88" i="1"/>
  <c r="L89" i="1"/>
  <c r="M89" i="1" s="1"/>
  <c r="K89" i="1"/>
  <c r="AA89" i="1" s="1"/>
  <c r="Z88" i="1"/>
  <c r="AI88" i="1"/>
  <c r="Y88" i="1"/>
  <c r="AJ88" i="1"/>
  <c r="O88" i="1"/>
  <c r="T88" i="1"/>
  <c r="AN88" i="1"/>
  <c r="AE88" i="1"/>
  <c r="AD88" i="1"/>
  <c r="P88" i="1"/>
  <c r="U88" i="1"/>
  <c r="AO88" i="1"/>
  <c r="Q88" i="1"/>
  <c r="AB88" i="1"/>
  <c r="W88" i="1"/>
  <c r="AA88" i="1"/>
  <c r="V88" i="1"/>
  <c r="R89" i="1"/>
  <c r="H91" i="1"/>
  <c r="I90" i="1"/>
  <c r="J90" i="1" s="1"/>
  <c r="R22" i="1"/>
  <c r="AJ22" i="1"/>
  <c r="T22" i="1"/>
  <c r="AO22" i="1"/>
  <c r="Z22" i="1"/>
  <c r="AQ22" i="1"/>
  <c r="AA22" i="1"/>
  <c r="O22" i="1"/>
  <c r="AN22" i="1"/>
  <c r="P22" i="1"/>
  <c r="AE22" i="1"/>
  <c r="AF22" i="1"/>
  <c r="U22" i="1"/>
  <c r="V22" i="1"/>
  <c r="AB22" i="1"/>
  <c r="AD22" i="1"/>
  <c r="AL22" i="1"/>
  <c r="AP22" i="1"/>
  <c r="W22" i="1"/>
  <c r="Q22" i="1"/>
  <c r="Y22" i="1"/>
  <c r="AI22" i="1"/>
  <c r="AK22" i="1"/>
  <c r="L23" i="1"/>
  <c r="M23" i="1" s="1"/>
  <c r="AB23" i="1" s="1"/>
  <c r="J24" i="1"/>
  <c r="L24" i="1" s="1"/>
  <c r="M24" i="1" s="1"/>
  <c r="AG21" i="1"/>
  <c r="AF21" i="1"/>
  <c r="AL21" i="1"/>
  <c r="W21" i="1"/>
  <c r="AK21" i="1"/>
  <c r="V21" i="1"/>
  <c r="AB21" i="1"/>
  <c r="R21" i="1"/>
  <c r="Q21" i="1"/>
  <c r="AP21" i="1"/>
  <c r="AQ21" i="1"/>
  <c r="AA21" i="1"/>
  <c r="I25" i="1"/>
  <c r="J25" i="1" s="1"/>
  <c r="L25" i="1" s="1"/>
  <c r="M25" i="1" s="1"/>
  <c r="H26" i="1"/>
  <c r="I47" i="1"/>
  <c r="J47" i="1"/>
  <c r="H48" i="1"/>
  <c r="AP89" i="1" l="1"/>
  <c r="AK89" i="1"/>
  <c r="AB89" i="1"/>
  <c r="AQ89" i="1"/>
  <c r="AJ89" i="1"/>
  <c r="AI89" i="1"/>
  <c r="O89" i="1"/>
  <c r="Z89" i="1"/>
  <c r="Y89" i="1"/>
  <c r="T89" i="1"/>
  <c r="AO89" i="1"/>
  <c r="AE89" i="1"/>
  <c r="U89" i="1"/>
  <c r="AN89" i="1"/>
  <c r="AD89" i="1"/>
  <c r="P89" i="1"/>
  <c r="L90" i="1"/>
  <c r="M90" i="1" s="1"/>
  <c r="K90" i="1"/>
  <c r="AF89" i="1"/>
  <c r="W89" i="1"/>
  <c r="V89" i="1"/>
  <c r="AG89" i="1"/>
  <c r="AL89" i="1"/>
  <c r="Q89" i="1"/>
  <c r="I91" i="1"/>
  <c r="J91" i="1" s="1"/>
  <c r="H92" i="1"/>
  <c r="O23" i="1"/>
  <c r="K25" i="1"/>
  <c r="AD25" i="1" s="1"/>
  <c r="AL23" i="1"/>
  <c r="Y23" i="1"/>
  <c r="T23" i="1"/>
  <c r="AP23" i="1"/>
  <c r="W23" i="1"/>
  <c r="AG23" i="1"/>
  <c r="U23" i="1"/>
  <c r="AE23" i="1"/>
  <c r="AK23" i="1"/>
  <c r="AF23" i="1"/>
  <c r="V23" i="1"/>
  <c r="AA23" i="1"/>
  <c r="AQ23" i="1"/>
  <c r="R23" i="1"/>
  <c r="P23" i="1"/>
  <c r="Q23" i="1"/>
  <c r="Z23" i="1"/>
  <c r="AO23" i="1"/>
  <c r="AN23" i="1"/>
  <c r="AI23" i="1"/>
  <c r="AD23" i="1"/>
  <c r="AJ23" i="1"/>
  <c r="K24" i="1"/>
  <c r="AP25" i="1"/>
  <c r="H27" i="1"/>
  <c r="I26" i="1"/>
  <c r="I48" i="1"/>
  <c r="J48" i="1"/>
  <c r="H49" i="1"/>
  <c r="AL90" i="1" l="1"/>
  <c r="AK90" i="1"/>
  <c r="Q90" i="1"/>
  <c r="P90" i="1"/>
  <c r="T90" i="1"/>
  <c r="AN90" i="1"/>
  <c r="AE90" i="1"/>
  <c r="AJ90" i="1"/>
  <c r="Y90" i="1"/>
  <c r="AO90" i="1"/>
  <c r="AD90" i="1"/>
  <c r="O90" i="1"/>
  <c r="U90" i="1"/>
  <c r="AI90" i="1"/>
  <c r="Z90" i="1"/>
  <c r="K91" i="1"/>
  <c r="V91" i="1" s="1"/>
  <c r="L91" i="1"/>
  <c r="M91" i="1" s="1"/>
  <c r="Q91" i="1" s="1"/>
  <c r="AB90" i="1"/>
  <c r="AQ90" i="1"/>
  <c r="W90" i="1"/>
  <c r="AA90" i="1"/>
  <c r="AG90" i="1"/>
  <c r="R90" i="1"/>
  <c r="V90" i="1"/>
  <c r="AP90" i="1"/>
  <c r="AF90" i="1"/>
  <c r="AL91" i="1"/>
  <c r="H93" i="1"/>
  <c r="I92" i="1"/>
  <c r="J92" i="1" s="1"/>
  <c r="U25" i="1"/>
  <c r="AB25" i="1"/>
  <c r="AO25" i="1"/>
  <c r="O25" i="1"/>
  <c r="AJ25" i="1"/>
  <c r="P25" i="1"/>
  <c r="AG25" i="1"/>
  <c r="R25" i="1"/>
  <c r="AK25" i="1"/>
  <c r="AQ25" i="1"/>
  <c r="Q25" i="1"/>
  <c r="AA25" i="1"/>
  <c r="AL25" i="1"/>
  <c r="W25" i="1"/>
  <c r="Z25" i="1"/>
  <c r="AN25" i="1"/>
  <c r="AI25" i="1"/>
  <c r="V25" i="1"/>
  <c r="T25" i="1"/>
  <c r="Y25" i="1"/>
  <c r="AF25" i="1"/>
  <c r="AE25" i="1"/>
  <c r="J26" i="1"/>
  <c r="K26" i="1" s="1"/>
  <c r="AQ24" i="1"/>
  <c r="AE24" i="1"/>
  <c r="AL24" i="1"/>
  <c r="AO24" i="1"/>
  <c r="Q24" i="1"/>
  <c r="AN24" i="1"/>
  <c r="Y24" i="1"/>
  <c r="R24" i="1"/>
  <c r="AP24" i="1"/>
  <c r="AJ24" i="1"/>
  <c r="AK24" i="1"/>
  <c r="Z24" i="1"/>
  <c r="P24" i="1"/>
  <c r="T24" i="1"/>
  <c r="AA24" i="1"/>
  <c r="W24" i="1"/>
  <c r="O24" i="1"/>
  <c r="AF24" i="1"/>
  <c r="AD24" i="1"/>
  <c r="AB24" i="1"/>
  <c r="V24" i="1"/>
  <c r="AG24" i="1"/>
  <c r="AI24" i="1"/>
  <c r="U24" i="1"/>
  <c r="J49" i="1"/>
  <c r="H50" i="1"/>
  <c r="I49" i="1"/>
  <c r="H28" i="1"/>
  <c r="I27" i="1"/>
  <c r="W91" i="1" l="1"/>
  <c r="AQ91" i="1"/>
  <c r="AF91" i="1"/>
  <c r="AA91" i="1"/>
  <c r="L92" i="1"/>
  <c r="M92" i="1" s="1"/>
  <c r="K92" i="1"/>
  <c r="V92" i="1" s="1"/>
  <c r="AK91" i="1"/>
  <c r="AG91" i="1"/>
  <c r="R91" i="1"/>
  <c r="AJ91" i="1"/>
  <c r="AI91" i="1"/>
  <c r="O91" i="1"/>
  <c r="Z91" i="1"/>
  <c r="Y91" i="1"/>
  <c r="P91" i="1"/>
  <c r="AD91" i="1"/>
  <c r="AO91" i="1"/>
  <c r="T91" i="1"/>
  <c r="U91" i="1"/>
  <c r="AN91" i="1"/>
  <c r="AE91" i="1"/>
  <c r="AP91" i="1"/>
  <c r="AB91" i="1"/>
  <c r="Q92" i="1"/>
  <c r="AP92" i="1"/>
  <c r="W92" i="1"/>
  <c r="AK92" i="1"/>
  <c r="R92" i="1"/>
  <c r="AF92" i="1"/>
  <c r="AG92" i="1"/>
  <c r="AB92" i="1"/>
  <c r="AQ92" i="1"/>
  <c r="I93" i="1"/>
  <c r="J93" i="1" s="1"/>
  <c r="H94" i="1"/>
  <c r="J27" i="1"/>
  <c r="K27" i="1" s="1"/>
  <c r="L26" i="1"/>
  <c r="I28" i="1"/>
  <c r="H29" i="1"/>
  <c r="H51" i="1"/>
  <c r="I50" i="1"/>
  <c r="J50" i="1"/>
  <c r="AA92" i="1" l="1"/>
  <c r="AL92" i="1"/>
  <c r="L93" i="1"/>
  <c r="M93" i="1" s="1"/>
  <c r="AK93" i="1" s="1"/>
  <c r="K93" i="1"/>
  <c r="AJ92" i="1"/>
  <c r="AI92" i="1"/>
  <c r="O92" i="1"/>
  <c r="P92" i="1"/>
  <c r="AO92" i="1"/>
  <c r="T92" i="1"/>
  <c r="U92" i="1"/>
  <c r="AN92" i="1"/>
  <c r="AE92" i="1"/>
  <c r="Z92" i="1"/>
  <c r="AD92" i="1"/>
  <c r="Y92" i="1"/>
  <c r="AB93" i="1"/>
  <c r="M94" i="1"/>
  <c r="M26" i="1"/>
  <c r="AI26" i="1"/>
  <c r="AN26" i="1"/>
  <c r="P26" i="1"/>
  <c r="U26" i="1"/>
  <c r="AD26" i="1"/>
  <c r="T26" i="1"/>
  <c r="AJ26" i="1"/>
  <c r="AO26" i="1"/>
  <c r="Z26" i="1"/>
  <c r="O26" i="1"/>
  <c r="AE26" i="1"/>
  <c r="Y26" i="1"/>
  <c r="L27" i="1"/>
  <c r="AJ27" i="1" s="1"/>
  <c r="J28" i="1"/>
  <c r="L28" i="1" s="1"/>
  <c r="M28" i="1" s="1"/>
  <c r="H30" i="1"/>
  <c r="I29" i="1"/>
  <c r="J29" i="1" s="1"/>
  <c r="K29" i="1" s="1"/>
  <c r="H52" i="1"/>
  <c r="I51" i="1"/>
  <c r="J51" i="1"/>
  <c r="AA93" i="1" l="1"/>
  <c r="AL93" i="1"/>
  <c r="V93" i="1"/>
  <c r="AG93" i="1"/>
  <c r="R93" i="1"/>
  <c r="AQ93" i="1"/>
  <c r="AF93" i="1"/>
  <c r="Q93" i="1"/>
  <c r="W93" i="1"/>
  <c r="AP93" i="1"/>
  <c r="P93" i="1"/>
  <c r="AN93" i="1"/>
  <c r="AE93" i="1"/>
  <c r="Y93" i="1"/>
  <c r="AI93" i="1"/>
  <c r="U93" i="1"/>
  <c r="Z93" i="1"/>
  <c r="T93" i="1"/>
  <c r="AO93" i="1"/>
  <c r="O93" i="1"/>
  <c r="AJ93" i="1"/>
  <c r="AD93" i="1"/>
  <c r="AL94" i="1"/>
  <c r="AF94" i="1"/>
  <c r="R94" i="1"/>
  <c r="AB94" i="1"/>
  <c r="W94" i="1"/>
  <c r="AQ94" i="1"/>
  <c r="AG94" i="1"/>
  <c r="V94" i="1"/>
  <c r="AK94" i="1"/>
  <c r="AP94" i="1"/>
  <c r="Q94" i="1"/>
  <c r="AA94" i="1"/>
  <c r="K28" i="1"/>
  <c r="AQ28" i="1" s="1"/>
  <c r="L29" i="1"/>
  <c r="M29" i="1" s="1"/>
  <c r="AP29" i="1" s="1"/>
  <c r="Y27" i="1"/>
  <c r="Z27" i="1"/>
  <c r="AB26" i="1"/>
  <c r="W26" i="1"/>
  <c r="AL26" i="1"/>
  <c r="AA26" i="1"/>
  <c r="AQ26" i="1"/>
  <c r="AK26" i="1"/>
  <c r="V26" i="1"/>
  <c r="AG26" i="1"/>
  <c r="Q26" i="1"/>
  <c r="AP26" i="1"/>
  <c r="R26" i="1"/>
  <c r="AF26" i="1"/>
  <c r="M27" i="1"/>
  <c r="T27" i="1"/>
  <c r="AE27" i="1"/>
  <c r="O27" i="1"/>
  <c r="AI27" i="1"/>
  <c r="AN27" i="1"/>
  <c r="P27" i="1"/>
  <c r="U27" i="1"/>
  <c r="AD27" i="1"/>
  <c r="AO27" i="1"/>
  <c r="I52" i="1"/>
  <c r="J52" i="1"/>
  <c r="H53" i="1"/>
  <c r="L30" i="1"/>
  <c r="M30" i="1" s="1"/>
  <c r="K30" i="1"/>
  <c r="T28" i="1" l="1"/>
  <c r="Z28" i="1"/>
  <c r="AD28" i="1"/>
  <c r="P28" i="1"/>
  <c r="Q28" i="1"/>
  <c r="AK28" i="1"/>
  <c r="O28" i="1"/>
  <c r="Y28" i="1"/>
  <c r="V28" i="1"/>
  <c r="AB28" i="1"/>
  <c r="AG28" i="1"/>
  <c r="U28" i="1"/>
  <c r="AO28" i="1"/>
  <c r="AF28" i="1"/>
  <c r="R28" i="1"/>
  <c r="W28" i="1"/>
  <c r="AN28" i="1"/>
  <c r="AJ28" i="1"/>
  <c r="AE28" i="1"/>
  <c r="AP28" i="1"/>
  <c r="AA28" i="1"/>
  <c r="AI28" i="1"/>
  <c r="AL28" i="1"/>
  <c r="R29" i="1"/>
  <c r="Y29" i="1"/>
  <c r="AF29" i="1"/>
  <c r="Q29" i="1"/>
  <c r="O29" i="1"/>
  <c r="AL29" i="1"/>
  <c r="T29" i="1"/>
  <c r="U29" i="1"/>
  <c r="AN29" i="1"/>
  <c r="V29" i="1"/>
  <c r="Z29" i="1"/>
  <c r="AD29" i="1"/>
  <c r="AB29" i="1"/>
  <c r="AE29" i="1"/>
  <c r="AG29" i="1"/>
  <c r="W29" i="1"/>
  <c r="P29" i="1"/>
  <c r="AO29" i="1"/>
  <c r="AJ29" i="1"/>
  <c r="AQ29" i="1"/>
  <c r="AA29" i="1"/>
  <c r="AK29" i="1"/>
  <c r="AI29" i="1"/>
  <c r="AQ27" i="1"/>
  <c r="AF27" i="1"/>
  <c r="AA27" i="1"/>
  <c r="AP27" i="1"/>
  <c r="R27" i="1"/>
  <c r="AK27" i="1"/>
  <c r="AL27" i="1"/>
  <c r="AG27" i="1"/>
  <c r="Q27" i="1"/>
  <c r="AB27" i="1"/>
  <c r="V27" i="1"/>
  <c r="W27" i="1"/>
  <c r="AP30" i="1"/>
  <c r="AQ30" i="1"/>
  <c r="AF30" i="1"/>
  <c r="AG30" i="1"/>
  <c r="AO30" i="1"/>
  <c r="AJ30" i="1"/>
  <c r="AL30" i="1"/>
  <c r="AK30" i="1"/>
  <c r="AD30" i="1"/>
  <c r="AN30" i="1"/>
  <c r="AE30" i="1"/>
  <c r="AI30" i="1"/>
  <c r="AA30" i="1"/>
  <c r="AB30" i="1"/>
  <c r="Z30" i="1"/>
  <c r="Y30" i="1"/>
  <c r="V30" i="1"/>
  <c r="T30" i="1"/>
  <c r="P30" i="1"/>
  <c r="Q30" i="1"/>
  <c r="O30" i="1"/>
  <c r="R30" i="1"/>
  <c r="W30" i="1"/>
  <c r="U30" i="1"/>
  <c r="J53" i="1"/>
  <c r="H54" i="1"/>
  <c r="I53" i="1"/>
  <c r="H55" i="1" l="1"/>
  <c r="I54" i="1"/>
  <c r="J54" i="1"/>
  <c r="H56" i="1" l="1"/>
  <c r="J55" i="1"/>
  <c r="I55" i="1"/>
  <c r="J56" i="1" l="1"/>
  <c r="I56" i="1"/>
  <c r="H57" i="1"/>
  <c r="I57" i="1" l="1"/>
  <c r="H58" i="1"/>
  <c r="J57" i="1"/>
  <c r="J58" i="1" l="1"/>
  <c r="I58" i="1"/>
  <c r="H59" i="1"/>
  <c r="H60" i="1" l="1"/>
  <c r="I59" i="1"/>
  <c r="J59" i="1"/>
  <c r="I60" i="1" l="1"/>
  <c r="J60" i="1"/>
  <c r="H61" i="1"/>
  <c r="I61" i="1" l="1"/>
  <c r="H62" i="1"/>
  <c r="J61" i="1"/>
  <c r="J62" i="1" l="1"/>
  <c r="H63" i="1"/>
  <c r="I62" i="1"/>
  <c r="H64" i="1" l="1"/>
  <c r="J63" i="1"/>
  <c r="I63" i="1"/>
  <c r="H65" i="1" l="1"/>
  <c r="I64" i="1"/>
  <c r="J64" i="1"/>
  <c r="I65" i="1" l="1"/>
  <c r="J65" i="1"/>
  <c r="H66" i="1"/>
  <c r="J66" i="1" l="1"/>
  <c r="H67" i="1"/>
  <c r="I66" i="1"/>
  <c r="H68" i="1" l="1"/>
  <c r="I67" i="1"/>
  <c r="J67" i="1"/>
  <c r="J68" i="1" l="1"/>
  <c r="H69" i="1"/>
  <c r="I68" i="1"/>
  <c r="I69" i="1" l="1"/>
  <c r="J69" i="1"/>
  <c r="H70" i="1"/>
  <c r="J70" i="1" l="1"/>
  <c r="I70" i="1"/>
</calcChain>
</file>

<file path=xl/sharedStrings.xml><?xml version="1.0" encoding="utf-8"?>
<sst xmlns="http://schemas.openxmlformats.org/spreadsheetml/2006/main" count="81" uniqueCount="23">
  <si>
    <t>k(x2-1)2</t>
  </si>
  <si>
    <t>nombre de petals</t>
  </si>
  <si>
    <t>teta</t>
  </si>
  <si>
    <t>teta0</t>
  </si>
  <si>
    <t>alpha</t>
  </si>
  <si>
    <t>x</t>
  </si>
  <si>
    <t>y</t>
  </si>
  <si>
    <t>x'</t>
  </si>
  <si>
    <t>y'</t>
  </si>
  <si>
    <t>cercle</t>
  </si>
  <si>
    <t>tracé des outils pétals</t>
  </si>
  <si>
    <t>formule</t>
  </si>
  <si>
    <r>
      <t>teta=</t>
    </r>
    <r>
      <rPr>
        <b/>
        <sz val="14"/>
        <color theme="1"/>
        <rFont val="Times New Roman"/>
        <family val="1"/>
      </rPr>
      <t>θ</t>
    </r>
    <r>
      <rPr>
        <b/>
        <sz val="14"/>
        <color theme="1"/>
        <rFont val="Calibri"/>
        <family val="2"/>
        <scheme val="minor"/>
      </rPr>
      <t>0*(</t>
    </r>
    <r>
      <rPr>
        <b/>
        <sz val="14"/>
        <color theme="1"/>
        <rFont val="Times New Roman"/>
        <family val="1"/>
      </rPr>
      <t>α</t>
    </r>
    <r>
      <rPr>
        <b/>
        <vertAlign val="superscript"/>
        <sz val="14"/>
        <color theme="1"/>
        <rFont val="Times New Roman"/>
        <family val="1"/>
      </rPr>
      <t>2</t>
    </r>
    <r>
      <rPr>
        <b/>
        <sz val="14"/>
        <color theme="1"/>
        <rFont val="Times New Roman"/>
        <family val="1"/>
      </rPr>
      <t>-1)</t>
    </r>
    <r>
      <rPr>
        <b/>
        <vertAlign val="superscript"/>
        <sz val="14"/>
        <color theme="1"/>
        <rFont val="Times New Roman"/>
        <family val="1"/>
      </rPr>
      <t>2</t>
    </r>
  </si>
  <si>
    <t>rayon du miroir</t>
  </si>
  <si>
    <t>cm</t>
  </si>
  <si>
    <t>petale 1</t>
  </si>
  <si>
    <t>petale 2</t>
  </si>
  <si>
    <t>petale 3</t>
  </si>
  <si>
    <t>petale 4</t>
  </si>
  <si>
    <t>petale 5</t>
  </si>
  <si>
    <t>petale 6</t>
  </si>
  <si>
    <t>petale 7</t>
  </si>
  <si>
    <t xml:space="preserve">coordonnées x,y pour tracer le masque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</si>
</sst>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4" fillId="2" borderId="0" xfId="0" applyFont="1" applyFill="1"/>
    <xf numFmtId="0" fontId="7" fillId="0" borderId="0" xfId="0" applyFont="1"/>
    <xf numFmtId="0" fontId="7" fillId="2" borderId="0" xfId="0" applyFont="1" applyFill="1"/>
    <xf numFmtId="0" fontId="0" fillId="3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46329813038773E-2"/>
          <c:y val="7.2159711671692356E-2"/>
          <c:w val="0.72618452314313797"/>
          <c:h val="0.8915930807375817"/>
        </c:manualLayout>
      </c:layout>
      <c:scatterChart>
        <c:scatterStyle val="smoothMarker"/>
        <c:varyColors val="0"/>
        <c:ser>
          <c:idx val="0"/>
          <c:order val="0"/>
          <c:xVal>
            <c:numRef>
              <c:f>Feuil1!$I$34:$I$70</c:f>
              <c:numCache>
                <c:formatCode>General</c:formatCode>
                <c:ptCount val="37"/>
                <c:pt idx="0">
                  <c:v>1</c:v>
                </c:pt>
                <c:pt idx="1">
                  <c:v>0.98480775301220802</c:v>
                </c:pt>
                <c:pt idx="2">
                  <c:v>0.93969262078590843</c:v>
                </c:pt>
                <c:pt idx="3">
                  <c:v>0.86602540378443871</c:v>
                </c:pt>
                <c:pt idx="4">
                  <c:v>0.76604444311897801</c:v>
                </c:pt>
                <c:pt idx="5">
                  <c:v>0.64278760968653936</c:v>
                </c:pt>
                <c:pt idx="6">
                  <c:v>0.50000000000000011</c:v>
                </c:pt>
                <c:pt idx="7">
                  <c:v>0.34202014332566882</c:v>
                </c:pt>
                <c:pt idx="8">
                  <c:v>0.17364817766693041</c:v>
                </c:pt>
                <c:pt idx="9">
                  <c:v>6.1257422745431001E-17</c:v>
                </c:pt>
                <c:pt idx="10">
                  <c:v>-0.1736481776669303</c:v>
                </c:pt>
                <c:pt idx="11">
                  <c:v>-0.34202014332566871</c:v>
                </c:pt>
                <c:pt idx="12">
                  <c:v>-0.49999999999999978</c:v>
                </c:pt>
                <c:pt idx="13">
                  <c:v>-0.64278760968653936</c:v>
                </c:pt>
                <c:pt idx="14">
                  <c:v>-0.7660444431189779</c:v>
                </c:pt>
                <c:pt idx="15">
                  <c:v>-0.86602540378443871</c:v>
                </c:pt>
                <c:pt idx="16">
                  <c:v>-0.93969262078590832</c:v>
                </c:pt>
                <c:pt idx="17">
                  <c:v>-0.98480775301220802</c:v>
                </c:pt>
                <c:pt idx="18">
                  <c:v>-1</c:v>
                </c:pt>
                <c:pt idx="19">
                  <c:v>-0.98480775301220802</c:v>
                </c:pt>
                <c:pt idx="20">
                  <c:v>-0.93969262078590843</c:v>
                </c:pt>
                <c:pt idx="21">
                  <c:v>-0.8660254037844386</c:v>
                </c:pt>
                <c:pt idx="22">
                  <c:v>-0.76604444311897801</c:v>
                </c:pt>
                <c:pt idx="23">
                  <c:v>-0.64278760968653947</c:v>
                </c:pt>
                <c:pt idx="24">
                  <c:v>-0.50000000000000044</c:v>
                </c:pt>
                <c:pt idx="25">
                  <c:v>-0.34202014332566855</c:v>
                </c:pt>
                <c:pt idx="26">
                  <c:v>-0.17364817766693033</c:v>
                </c:pt>
                <c:pt idx="27">
                  <c:v>-1.83772268236293E-16</c:v>
                </c:pt>
                <c:pt idx="28">
                  <c:v>0.17364817766692997</c:v>
                </c:pt>
                <c:pt idx="29">
                  <c:v>0.34202014332566899</c:v>
                </c:pt>
                <c:pt idx="30">
                  <c:v>0.50000000000000011</c:v>
                </c:pt>
                <c:pt idx="31">
                  <c:v>0.64278760968653925</c:v>
                </c:pt>
                <c:pt idx="32">
                  <c:v>0.76604444311897779</c:v>
                </c:pt>
                <c:pt idx="33">
                  <c:v>0.86602540378443837</c:v>
                </c:pt>
                <c:pt idx="34">
                  <c:v>0.93969262078590843</c:v>
                </c:pt>
                <c:pt idx="35">
                  <c:v>0.98480775301220802</c:v>
                </c:pt>
                <c:pt idx="36">
                  <c:v>1</c:v>
                </c:pt>
              </c:numCache>
            </c:numRef>
          </c:xVal>
          <c:yVal>
            <c:numRef>
              <c:f>Feuil1!$J$34:$J$70</c:f>
              <c:numCache>
                <c:formatCode>General</c:formatCode>
                <c:ptCount val="37"/>
                <c:pt idx="0">
                  <c:v>0</c:v>
                </c:pt>
                <c:pt idx="1">
                  <c:v>0.17364817766693033</c:v>
                </c:pt>
                <c:pt idx="2">
                  <c:v>0.34202014332566871</c:v>
                </c:pt>
                <c:pt idx="3">
                  <c:v>0.49999999999999994</c:v>
                </c:pt>
                <c:pt idx="4">
                  <c:v>0.64278760968653925</c:v>
                </c:pt>
                <c:pt idx="5">
                  <c:v>0.76604444311897801</c:v>
                </c:pt>
                <c:pt idx="6">
                  <c:v>0.8660254037844386</c:v>
                </c:pt>
                <c:pt idx="7">
                  <c:v>0.93969262078590832</c:v>
                </c:pt>
                <c:pt idx="8">
                  <c:v>0.98480775301220802</c:v>
                </c:pt>
                <c:pt idx="9">
                  <c:v>1</c:v>
                </c:pt>
                <c:pt idx="10">
                  <c:v>0.98480775301220802</c:v>
                </c:pt>
                <c:pt idx="11">
                  <c:v>0.93969262078590843</c:v>
                </c:pt>
                <c:pt idx="12">
                  <c:v>0.86602540378443871</c:v>
                </c:pt>
                <c:pt idx="13">
                  <c:v>0.76604444311897801</c:v>
                </c:pt>
                <c:pt idx="14">
                  <c:v>0.64278760968653947</c:v>
                </c:pt>
                <c:pt idx="15">
                  <c:v>0.49999999999999994</c:v>
                </c:pt>
                <c:pt idx="16">
                  <c:v>0.34202014332566888</c:v>
                </c:pt>
                <c:pt idx="17">
                  <c:v>0.17364817766693028</c:v>
                </c:pt>
                <c:pt idx="18">
                  <c:v>1.22514845490862E-16</c:v>
                </c:pt>
                <c:pt idx="19">
                  <c:v>-0.17364817766693047</c:v>
                </c:pt>
                <c:pt idx="20">
                  <c:v>-0.34202014332566866</c:v>
                </c:pt>
                <c:pt idx="21">
                  <c:v>-0.50000000000000011</c:v>
                </c:pt>
                <c:pt idx="22">
                  <c:v>-0.64278760968653925</c:v>
                </c:pt>
                <c:pt idx="23">
                  <c:v>-0.7660444431189779</c:v>
                </c:pt>
                <c:pt idx="24">
                  <c:v>-0.86602540378443837</c:v>
                </c:pt>
                <c:pt idx="25">
                  <c:v>-0.93969262078590843</c:v>
                </c:pt>
                <c:pt idx="26">
                  <c:v>-0.98480775301220802</c:v>
                </c:pt>
                <c:pt idx="27">
                  <c:v>-1</c:v>
                </c:pt>
                <c:pt idx="28">
                  <c:v>-0.98480775301220813</c:v>
                </c:pt>
                <c:pt idx="29">
                  <c:v>-0.93969262078590832</c:v>
                </c:pt>
                <c:pt idx="30">
                  <c:v>-0.8660254037844386</c:v>
                </c:pt>
                <c:pt idx="31">
                  <c:v>-0.76604444311897812</c:v>
                </c:pt>
                <c:pt idx="32">
                  <c:v>-0.64278760968653958</c:v>
                </c:pt>
                <c:pt idx="33">
                  <c:v>-0.50000000000000044</c:v>
                </c:pt>
                <c:pt idx="34">
                  <c:v>-0.3420201433256686</c:v>
                </c:pt>
                <c:pt idx="35">
                  <c:v>-0.17364817766693039</c:v>
                </c:pt>
                <c:pt idx="36">
                  <c:v>-2.45029690981724E-16</c:v>
                </c:pt>
              </c:numCache>
            </c:numRef>
          </c:yVal>
          <c:smooth val="1"/>
        </c:ser>
        <c:ser>
          <c:idx val="1"/>
          <c:order val="1"/>
          <c:marker>
            <c:symbol val="circle"/>
            <c:size val="3"/>
          </c:marker>
          <c:xVal>
            <c:numRef>
              <c:f>Feuil1!$K$10:$K$30</c:f>
              <c:numCache>
                <c:formatCode>General</c:formatCode>
                <c:ptCount val="21"/>
                <c:pt idx="0">
                  <c:v>0</c:v>
                </c:pt>
                <c:pt idx="1">
                  <c:v>2.5226098644677442E-2</c:v>
                </c:pt>
                <c:pt idx="2">
                  <c:v>5.1793743299703113E-2</c:v>
                </c:pt>
                <c:pt idx="3">
                  <c:v>8.0969118433554782E-2</c:v>
                </c:pt>
                <c:pt idx="4">
                  <c:v>0.11386738370505292</c:v>
                </c:pt>
                <c:pt idx="5">
                  <c:v>0.15137776035108139</c:v>
                </c:pt>
                <c:pt idx="6">
                  <c:v>0.19409283456859891</c:v>
                </c:pt>
                <c:pt idx="7">
                  <c:v>0.24224845748107754</c:v>
                </c:pt>
                <c:pt idx="8">
                  <c:v>0.29568323311018735</c:v>
                </c:pt>
                <c:pt idx="9">
                  <c:v>0.35382797470712984</c:v>
                </c:pt>
                <c:pt idx="10">
                  <c:v>0.41573480615127256</c:v>
                </c:pt>
                <c:pt idx="11">
                  <c:v>0.48015221072055059</c:v>
                </c:pt>
                <c:pt idx="12">
                  <c:v>0.54564624033921549</c:v>
                </c:pt>
                <c:pt idx="13">
                  <c:v>0.61075993750698077</c:v>
                </c:pt>
                <c:pt idx="14">
                  <c:v>0.67419408020917282</c:v>
                </c:pt>
                <c:pt idx="15">
                  <c:v>0.73498427801391253</c:v>
                </c:pt>
                <c:pt idx="16">
                  <c:v>0.79264368156616083</c:v>
                </c:pt>
                <c:pt idx="17">
                  <c:v>0.84723775145085212</c:v>
                </c:pt>
                <c:pt idx="18">
                  <c:v>0.89935696822921152</c:v>
                </c:pt>
                <c:pt idx="19">
                  <c:v>0.94995292766716855</c:v>
                </c:pt>
                <c:pt idx="20">
                  <c:v>1.0000000000000002</c:v>
                </c:pt>
              </c:numCache>
            </c:numRef>
          </c:xVal>
          <c:yVal>
            <c:numRef>
              <c:f>Feuil1!$L$10:$L$30</c:f>
              <c:numCache>
                <c:formatCode>General</c:formatCode>
                <c:ptCount val="21"/>
                <c:pt idx="0">
                  <c:v>0</c:v>
                </c:pt>
                <c:pt idx="1">
                  <c:v>-4.3169942635692758E-2</c:v>
                </c:pt>
                <c:pt idx="2">
                  <c:v>-8.5541850313191503E-2</c:v>
                </c:pt>
                <c:pt idx="3">
                  <c:v>-0.12626956030688072</c:v>
                </c:pt>
                <c:pt idx="4">
                  <c:v>-0.16442085916381247</c:v>
                </c:pt>
                <c:pt idx="5">
                  <c:v>-0.19895922615222086</c:v>
                </c:pt>
                <c:pt idx="6">
                  <c:v>-0.22875307991178281</c:v>
                </c:pt>
                <c:pt idx="7">
                  <c:v>-0.25261766535228403</c:v>
                </c:pt>
                <c:pt idx="8">
                  <c:v>-0.26939084182188999</c:v>
                </c:pt>
                <c:pt idx="9">
                  <c:v>-0.27803914169528471</c:v>
                </c:pt>
                <c:pt idx="10">
                  <c:v>-0.27778511650980103</c:v>
                </c:pt>
                <c:pt idx="11">
                  <c:v>-0.26824215653056455</c:v>
                </c:pt>
                <c:pt idx="12">
                  <c:v>-0.24953993749233608</c:v>
                </c:pt>
                <c:pt idx="13">
                  <c:v>-0.22242369194055972</c:v>
                </c:pt>
                <c:pt idx="14">
                  <c:v>-0.18831447690208919</c:v>
                </c:pt>
                <c:pt idx="15">
                  <c:v>-0.14932552049923614</c:v>
                </c:pt>
                <c:pt idx="16">
                  <c:v>-0.1082404456441441</c:v>
                </c:pt>
                <c:pt idx="17">
                  <c:v>-6.8470376926846224E-2</c:v>
                </c:pt>
                <c:pt idx="18">
                  <c:v>-3.4015345030756941E-2</c:v>
                </c:pt>
                <c:pt idx="19">
                  <c:v>-9.4570194340305828E-3</c:v>
                </c:pt>
                <c:pt idx="20">
                  <c:v>0</c:v>
                </c:pt>
              </c:numCache>
            </c:numRef>
          </c:yVal>
          <c:smooth val="1"/>
        </c:ser>
        <c:ser>
          <c:idx val="2"/>
          <c:order val="2"/>
          <c:marker>
            <c:symbol val="circle"/>
            <c:size val="3"/>
          </c:marker>
          <c:xVal>
            <c:numRef>
              <c:f>Feuil1!$K$10:$K$30</c:f>
              <c:numCache>
                <c:formatCode>General</c:formatCode>
                <c:ptCount val="21"/>
                <c:pt idx="0">
                  <c:v>0</c:v>
                </c:pt>
                <c:pt idx="1">
                  <c:v>2.5226098644677442E-2</c:v>
                </c:pt>
                <c:pt idx="2">
                  <c:v>5.1793743299703113E-2</c:v>
                </c:pt>
                <c:pt idx="3">
                  <c:v>8.0969118433554782E-2</c:v>
                </c:pt>
                <c:pt idx="4">
                  <c:v>0.11386738370505292</c:v>
                </c:pt>
                <c:pt idx="5">
                  <c:v>0.15137776035108139</c:v>
                </c:pt>
                <c:pt idx="6">
                  <c:v>0.19409283456859891</c:v>
                </c:pt>
                <c:pt idx="7">
                  <c:v>0.24224845748107754</c:v>
                </c:pt>
                <c:pt idx="8">
                  <c:v>0.29568323311018735</c:v>
                </c:pt>
                <c:pt idx="9">
                  <c:v>0.35382797470712984</c:v>
                </c:pt>
                <c:pt idx="10">
                  <c:v>0.41573480615127256</c:v>
                </c:pt>
                <c:pt idx="11">
                  <c:v>0.48015221072055059</c:v>
                </c:pt>
                <c:pt idx="12">
                  <c:v>0.54564624033921549</c:v>
                </c:pt>
                <c:pt idx="13">
                  <c:v>0.61075993750698077</c:v>
                </c:pt>
                <c:pt idx="14">
                  <c:v>0.67419408020917282</c:v>
                </c:pt>
                <c:pt idx="15">
                  <c:v>0.73498427801391253</c:v>
                </c:pt>
                <c:pt idx="16">
                  <c:v>0.79264368156616083</c:v>
                </c:pt>
                <c:pt idx="17">
                  <c:v>0.84723775145085212</c:v>
                </c:pt>
                <c:pt idx="18">
                  <c:v>0.89935696822921152</c:v>
                </c:pt>
                <c:pt idx="19">
                  <c:v>0.94995292766716855</c:v>
                </c:pt>
                <c:pt idx="20">
                  <c:v>1.0000000000000002</c:v>
                </c:pt>
              </c:numCache>
            </c:numRef>
          </c:xVal>
          <c:yVal>
            <c:numRef>
              <c:f>Feuil1!$M$10:$M$30</c:f>
              <c:numCache>
                <c:formatCode>General</c:formatCode>
                <c:ptCount val="21"/>
                <c:pt idx="0">
                  <c:v>0</c:v>
                </c:pt>
                <c:pt idx="1">
                  <c:v>4.3169942635692758E-2</c:v>
                </c:pt>
                <c:pt idx="2">
                  <c:v>8.5541850313191503E-2</c:v>
                </c:pt>
                <c:pt idx="3">
                  <c:v>0.12626956030688072</c:v>
                </c:pt>
                <c:pt idx="4">
                  <c:v>0.16442085916381247</c:v>
                </c:pt>
                <c:pt idx="5">
                  <c:v>0.19895922615222086</c:v>
                </c:pt>
                <c:pt idx="6">
                  <c:v>0.22875307991178281</c:v>
                </c:pt>
                <c:pt idx="7">
                  <c:v>0.25261766535228403</c:v>
                </c:pt>
                <c:pt idx="8">
                  <c:v>0.26939084182188999</c:v>
                </c:pt>
                <c:pt idx="9">
                  <c:v>0.27803914169528471</c:v>
                </c:pt>
                <c:pt idx="10">
                  <c:v>0.27778511650980103</c:v>
                </c:pt>
                <c:pt idx="11">
                  <c:v>0.26824215653056455</c:v>
                </c:pt>
                <c:pt idx="12">
                  <c:v>0.24953993749233608</c:v>
                </c:pt>
                <c:pt idx="13">
                  <c:v>0.22242369194055972</c:v>
                </c:pt>
                <c:pt idx="14">
                  <c:v>0.18831447690208919</c:v>
                </c:pt>
                <c:pt idx="15">
                  <c:v>0.14932552049923614</c:v>
                </c:pt>
                <c:pt idx="16">
                  <c:v>0.1082404456441441</c:v>
                </c:pt>
                <c:pt idx="17">
                  <c:v>6.8470376926846224E-2</c:v>
                </c:pt>
                <c:pt idx="18">
                  <c:v>3.4015345030756941E-2</c:v>
                </c:pt>
                <c:pt idx="19">
                  <c:v>9.4570194340305828E-3</c:v>
                </c:pt>
                <c:pt idx="20">
                  <c:v>0</c:v>
                </c:pt>
              </c:numCache>
            </c:numRef>
          </c:yVal>
          <c:smooth val="1"/>
        </c:ser>
        <c:ser>
          <c:idx val="3"/>
          <c:order val="3"/>
          <c:marker>
            <c:symbol val="circle"/>
            <c:size val="3"/>
          </c:marker>
          <c:xVal>
            <c:numRef>
              <c:f>Feuil1!$O$10:$O$30</c:f>
              <c:numCache>
                <c:formatCode>General</c:formatCode>
                <c:ptCount val="21"/>
                <c:pt idx="0">
                  <c:v>0</c:v>
                </c:pt>
                <c:pt idx="1">
                  <c:v>2.4773217680088163E-2</c:v>
                </c:pt>
                <c:pt idx="2">
                  <c:v>4.818454380809814E-2</c:v>
                </c:pt>
                <c:pt idx="3">
                  <c:v>6.8868087733672534E-2</c:v>
                </c:pt>
                <c:pt idx="4">
                  <c:v>8.5458949095398598E-2</c:v>
                </c:pt>
                <c:pt idx="5">
                  <c:v>9.6614863989575875E-2</c:v>
                </c:pt>
                <c:pt idx="6">
                  <c:v>0.10105956111323627</c:v>
                </c:pt>
                <c:pt idx="7">
                  <c:v>9.7649086899255277E-2</c:v>
                </c:pt>
                <c:pt idx="8">
                  <c:v>8.5457696009538509E-2</c:v>
                </c:pt>
                <c:pt idx="9">
                  <c:v>6.3874972600972857E-2</c:v>
                </c:pt>
                <c:pt idx="10">
                  <c:v>3.2701564615071593E-2</c:v>
                </c:pt>
                <c:pt idx="11">
                  <c:v>-7.7715834388843996E-3</c:v>
                </c:pt>
                <c:pt idx="12">
                  <c:v>-5.6715195042463695E-2</c:v>
                </c:pt>
                <c:pt idx="13">
                  <c:v>-0.11275540112944143</c:v>
                </c:pt>
                <c:pt idx="14">
                  <c:v>-0.1740119192069991</c:v>
                </c:pt>
                <c:pt idx="15">
                  <c:v>-0.23817244482128364</c:v>
                </c:pt>
                <c:pt idx="16">
                  <c:v>-0.30258286513830279</c:v>
                </c:pt>
                <c:pt idx="17">
                  <c:v>-0.36432178990008118</c:v>
                </c:pt>
                <c:pt idx="18">
                  <c:v>-0.42022033119947727</c:v>
                </c:pt>
                <c:pt idx="19">
                  <c:v>-0.46678644475963044</c:v>
                </c:pt>
                <c:pt idx="20">
                  <c:v>-0.49999999999999989</c:v>
                </c:pt>
              </c:numCache>
            </c:numRef>
          </c:xVal>
          <c:yVal>
            <c:numRef>
              <c:f>Feuil1!$P$10:$P$30</c:f>
              <c:numCache>
                <c:formatCode>General</c:formatCode>
                <c:ptCount val="21"/>
                <c:pt idx="0">
                  <c:v>0</c:v>
                </c:pt>
                <c:pt idx="1">
                  <c:v>4.3431413582509237E-2</c:v>
                </c:pt>
                <c:pt idx="2">
                  <c:v>8.7625622611228693E-2</c:v>
                </c:pt>
                <c:pt idx="3">
                  <c:v>0.13325609363892965</c:v>
                </c:pt>
                <c:pt idx="4">
                  <c:v>0.18082247653295225</c:v>
                </c:pt>
                <c:pt idx="5">
                  <c:v>0.23057659910813966</c:v>
                </c:pt>
                <c:pt idx="6">
                  <c:v>0.28246586538482849</c:v>
                </c:pt>
                <c:pt idx="7">
                  <c:v>0.33610215088234957</c:v>
                </c:pt>
                <c:pt idx="8">
                  <c:v>0.39076461225748327</c:v>
                </c:pt>
                <c:pt idx="9">
                  <c:v>0.44544358551361463</c:v>
                </c:pt>
                <c:pt idx="10">
                  <c:v>0.49892946161930163</c:v>
                </c:pt>
                <c:pt idx="11">
                  <c:v>0.54994509043253792</c:v>
                </c:pt>
                <c:pt idx="12">
                  <c:v>0.59731347435939797</c:v>
                </c:pt>
                <c:pt idx="13">
                  <c:v>0.64014546746512135</c:v>
                </c:pt>
                <c:pt idx="14">
                  <c:v>0.67802643899327164</c:v>
                </c:pt>
                <c:pt idx="15">
                  <c:v>0.71117781639183075</c:v>
                </c:pt>
                <c:pt idx="16">
                  <c:v>0.74056978720759059</c:v>
                </c:pt>
                <c:pt idx="17">
                  <c:v>0.76796460426506719</c:v>
                </c:pt>
                <c:pt idx="18">
                  <c:v>0.79587365407243005</c:v>
                </c:pt>
                <c:pt idx="19">
                  <c:v>0.82741187747618461</c:v>
                </c:pt>
                <c:pt idx="20">
                  <c:v>0.86602540378443893</c:v>
                </c:pt>
              </c:numCache>
            </c:numRef>
          </c:yVal>
          <c:smooth val="1"/>
        </c:ser>
        <c:ser>
          <c:idx val="4"/>
          <c:order val="4"/>
          <c:marker>
            <c:symbol val="circle"/>
            <c:size val="3"/>
          </c:marker>
          <c:xVal>
            <c:numRef>
              <c:f>Feuil1!$Q$10:$Q$30</c:f>
              <c:numCache>
                <c:formatCode>General</c:formatCode>
                <c:ptCount val="21"/>
                <c:pt idx="0">
                  <c:v>0</c:v>
                </c:pt>
                <c:pt idx="1">
                  <c:v>-4.9999316324765591E-2</c:v>
                </c:pt>
                <c:pt idx="2">
                  <c:v>-9.9978287107801239E-2</c:v>
                </c:pt>
                <c:pt idx="3">
                  <c:v>-0.14983720616722729</c:v>
                </c:pt>
                <c:pt idx="4">
                  <c:v>-0.19932633280045148</c:v>
                </c:pt>
                <c:pt idx="5">
                  <c:v>-0.24799262434065722</c:v>
                </c:pt>
                <c:pt idx="6">
                  <c:v>-0.2951523956818351</c:v>
                </c:pt>
                <c:pt idx="7">
                  <c:v>-0.33989754438033271</c:v>
                </c:pt>
                <c:pt idx="8">
                  <c:v>-0.38114092911972575</c:v>
                </c:pt>
                <c:pt idx="9">
                  <c:v>-0.41770294730810253</c:v>
                </c:pt>
                <c:pt idx="10">
                  <c:v>-0.44843637076634402</c:v>
                </c:pt>
                <c:pt idx="11">
                  <c:v>-0.47238062728166597</c:v>
                </c:pt>
                <c:pt idx="12">
                  <c:v>-0.48893104529675158</c:v>
                </c:pt>
                <c:pt idx="13">
                  <c:v>-0.49800453637753911</c:v>
                </c:pt>
                <c:pt idx="14">
                  <c:v>-0.50018216100217339</c:v>
                </c:pt>
                <c:pt idx="15">
                  <c:v>-0.49681183319262856</c:v>
                </c:pt>
                <c:pt idx="16">
                  <c:v>-0.4900608164278577</c:v>
                </c:pt>
                <c:pt idx="17">
                  <c:v>-0.4829159615507706</c:v>
                </c:pt>
                <c:pt idx="18">
                  <c:v>-0.4791366370297338</c:v>
                </c:pt>
                <c:pt idx="19">
                  <c:v>-0.48316648290753766</c:v>
                </c:pt>
                <c:pt idx="20">
                  <c:v>-0.49999999999999989</c:v>
                </c:pt>
              </c:numCache>
            </c:numRef>
          </c:xVal>
          <c:yVal>
            <c:numRef>
              <c:f>Feuil1!$R$10:$R$30</c:f>
              <c:numCache>
                <c:formatCode>General</c:formatCode>
                <c:ptCount val="21"/>
                <c:pt idx="0">
                  <c:v>0</c:v>
                </c:pt>
                <c:pt idx="1">
                  <c:v>2.6147094681649649E-4</c:v>
                </c:pt>
                <c:pt idx="2">
                  <c:v>2.0837722980372245E-3</c:v>
                </c:pt>
                <c:pt idx="3">
                  <c:v>6.9865333320489886E-3</c:v>
                </c:pt>
                <c:pt idx="4">
                  <c:v>1.6401617369139879E-2</c:v>
                </c:pt>
                <c:pt idx="5">
                  <c:v>3.1617372955918877E-2</c:v>
                </c:pt>
                <c:pt idx="6">
                  <c:v>5.3712785473045796E-2</c:v>
                </c:pt>
                <c:pt idx="7">
                  <c:v>8.3484485530065655E-2</c:v>
                </c:pt>
                <c:pt idx="8">
                  <c:v>0.12137377043559339</c:v>
                </c:pt>
                <c:pt idx="9">
                  <c:v>0.16740444381833</c:v>
                </c:pt>
                <c:pt idx="10">
                  <c:v>0.22114434510950073</c:v>
                </c:pt>
                <c:pt idx="11">
                  <c:v>0.28170293390197354</c:v>
                </c:pt>
                <c:pt idx="12">
                  <c:v>0.34777353686706203</c:v>
                </c:pt>
                <c:pt idx="13">
                  <c:v>0.4177217755245618</c:v>
                </c:pt>
                <c:pt idx="14">
                  <c:v>0.48971196209118256</c:v>
                </c:pt>
                <c:pt idx="15">
                  <c:v>0.56185229589259467</c:v>
                </c:pt>
                <c:pt idx="16">
                  <c:v>0.63232934156344645</c:v>
                </c:pt>
                <c:pt idx="17">
                  <c:v>0.69949422733822098</c:v>
                </c:pt>
                <c:pt idx="18">
                  <c:v>0.76185830904167307</c:v>
                </c:pt>
                <c:pt idx="19">
                  <c:v>0.81795485804215395</c:v>
                </c:pt>
                <c:pt idx="20">
                  <c:v>0.86602540378443893</c:v>
                </c:pt>
              </c:numCache>
            </c:numRef>
          </c:yVal>
          <c:smooth val="1"/>
        </c:ser>
        <c:ser>
          <c:idx val="5"/>
          <c:order val="5"/>
          <c:marker>
            <c:symbol val="circle"/>
            <c:size val="3"/>
          </c:marker>
          <c:xVal>
            <c:numRef>
              <c:f>Feuil1!$T$10:$T$30</c:f>
              <c:numCache>
                <c:formatCode>General</c:formatCode>
                <c:ptCount val="21"/>
                <c:pt idx="0">
                  <c:v>0</c:v>
                </c:pt>
                <c:pt idx="1">
                  <c:v>-4.9999316324765598E-2</c:v>
                </c:pt>
                <c:pt idx="2">
                  <c:v>-9.9978287107801239E-2</c:v>
                </c:pt>
                <c:pt idx="3">
                  <c:v>-0.14983720616722729</c:v>
                </c:pt>
                <c:pt idx="4">
                  <c:v>-0.19932633280045148</c:v>
                </c:pt>
                <c:pt idx="5">
                  <c:v>-0.24799262434065722</c:v>
                </c:pt>
                <c:pt idx="6">
                  <c:v>-0.29515239568183516</c:v>
                </c:pt>
                <c:pt idx="7">
                  <c:v>-0.33989754438033282</c:v>
                </c:pt>
                <c:pt idx="8">
                  <c:v>-0.38114092911972586</c:v>
                </c:pt>
                <c:pt idx="9">
                  <c:v>-0.4177029473081027</c:v>
                </c:pt>
                <c:pt idx="10">
                  <c:v>-0.44843637076634418</c:v>
                </c:pt>
                <c:pt idx="11">
                  <c:v>-0.47238062728166619</c:v>
                </c:pt>
                <c:pt idx="12">
                  <c:v>-0.4889310452967518</c:v>
                </c:pt>
                <c:pt idx="13">
                  <c:v>-0.49800453637753939</c:v>
                </c:pt>
                <c:pt idx="14">
                  <c:v>-0.50018216100217372</c:v>
                </c:pt>
                <c:pt idx="15">
                  <c:v>-0.496811833192629</c:v>
                </c:pt>
                <c:pt idx="16">
                  <c:v>-0.4900608164278582</c:v>
                </c:pt>
                <c:pt idx="17">
                  <c:v>-0.48291596155077116</c:v>
                </c:pt>
                <c:pt idx="18">
                  <c:v>-0.47913663702973441</c:v>
                </c:pt>
                <c:pt idx="19">
                  <c:v>-0.48316648290753833</c:v>
                </c:pt>
                <c:pt idx="20">
                  <c:v>-0.50000000000000056</c:v>
                </c:pt>
              </c:numCache>
            </c:numRef>
          </c:xVal>
          <c:yVal>
            <c:numRef>
              <c:f>Feuil1!$U$10:$U$30</c:f>
              <c:numCache>
                <c:formatCode>General</c:formatCode>
                <c:ptCount val="21"/>
                <c:pt idx="0">
                  <c:v>0</c:v>
                </c:pt>
                <c:pt idx="1">
                  <c:v>-2.6147094681645486E-4</c:v>
                </c:pt>
                <c:pt idx="2">
                  <c:v>-2.0837722980371481E-3</c:v>
                </c:pt>
                <c:pt idx="3">
                  <c:v>-6.9865333320488776E-3</c:v>
                </c:pt>
                <c:pt idx="4">
                  <c:v>-1.6401617369139726E-2</c:v>
                </c:pt>
                <c:pt idx="5">
                  <c:v>-3.1617372955918696E-2</c:v>
                </c:pt>
                <c:pt idx="6">
                  <c:v>-5.371278547304556E-2</c:v>
                </c:pt>
                <c:pt idx="7">
                  <c:v>-8.3484485530065405E-2</c:v>
                </c:pt>
                <c:pt idx="8">
                  <c:v>-0.12137377043559311</c:v>
                </c:pt>
                <c:pt idx="9">
                  <c:v>-0.16740444381832972</c:v>
                </c:pt>
                <c:pt idx="10">
                  <c:v>-0.2211443451095004</c:v>
                </c:pt>
                <c:pt idx="11">
                  <c:v>-0.28170293390197321</c:v>
                </c:pt>
                <c:pt idx="12">
                  <c:v>-0.34777353686706169</c:v>
                </c:pt>
                <c:pt idx="13">
                  <c:v>-0.41772177552456141</c:v>
                </c:pt>
                <c:pt idx="14">
                  <c:v>-0.48971196209118223</c:v>
                </c:pt>
                <c:pt idx="15">
                  <c:v>-0.56185229589259433</c:v>
                </c:pt>
                <c:pt idx="16">
                  <c:v>-0.63232934156344611</c:v>
                </c:pt>
                <c:pt idx="17">
                  <c:v>-0.69949422733822075</c:v>
                </c:pt>
                <c:pt idx="18">
                  <c:v>-0.76185830904167273</c:v>
                </c:pt>
                <c:pt idx="19">
                  <c:v>-0.81795485804215373</c:v>
                </c:pt>
                <c:pt idx="20">
                  <c:v>-0.8660254037844386</c:v>
                </c:pt>
              </c:numCache>
            </c:numRef>
          </c:yVal>
          <c:smooth val="1"/>
        </c:ser>
        <c:ser>
          <c:idx val="6"/>
          <c:order val="6"/>
          <c:marker>
            <c:symbol val="circle"/>
            <c:size val="3"/>
          </c:marker>
          <c:xVal>
            <c:numRef>
              <c:f>Feuil1!$V$10:$V$30</c:f>
              <c:numCache>
                <c:formatCode>General</c:formatCode>
                <c:ptCount val="21"/>
                <c:pt idx="0">
                  <c:v>0</c:v>
                </c:pt>
                <c:pt idx="1">
                  <c:v>2.4773217680088132E-2</c:v>
                </c:pt>
                <c:pt idx="2">
                  <c:v>4.8184543808098085E-2</c:v>
                </c:pt>
                <c:pt idx="3">
                  <c:v>6.8868087733672451E-2</c:v>
                </c:pt>
                <c:pt idx="4">
                  <c:v>8.5458949095398473E-2</c:v>
                </c:pt>
                <c:pt idx="5">
                  <c:v>9.6614863989575694E-2</c:v>
                </c:pt>
                <c:pt idx="6">
                  <c:v>0.10105956111323607</c:v>
                </c:pt>
                <c:pt idx="7">
                  <c:v>9.7649086899255028E-2</c:v>
                </c:pt>
                <c:pt idx="8">
                  <c:v>8.5457696009538231E-2</c:v>
                </c:pt>
                <c:pt idx="9">
                  <c:v>6.3874972600972524E-2</c:v>
                </c:pt>
                <c:pt idx="10">
                  <c:v>3.2701564615071232E-2</c:v>
                </c:pt>
                <c:pt idx="11">
                  <c:v>-7.7715834388848437E-3</c:v>
                </c:pt>
                <c:pt idx="12">
                  <c:v>-5.6715195042464112E-2</c:v>
                </c:pt>
                <c:pt idx="13">
                  <c:v>-0.11275540112944191</c:v>
                </c:pt>
                <c:pt idx="14">
                  <c:v>-0.1740119192069996</c:v>
                </c:pt>
                <c:pt idx="15">
                  <c:v>-0.23817244482128419</c:v>
                </c:pt>
                <c:pt idx="16">
                  <c:v>-0.30258286513830329</c:v>
                </c:pt>
                <c:pt idx="17">
                  <c:v>-0.36432178990008174</c:v>
                </c:pt>
                <c:pt idx="18">
                  <c:v>-0.42022033119947788</c:v>
                </c:pt>
                <c:pt idx="19">
                  <c:v>-0.4667864447596311</c:v>
                </c:pt>
                <c:pt idx="20">
                  <c:v>-0.50000000000000056</c:v>
                </c:pt>
              </c:numCache>
            </c:numRef>
          </c:xVal>
          <c:yVal>
            <c:numRef>
              <c:f>Feuil1!$W$10:$W$30</c:f>
              <c:numCache>
                <c:formatCode>General</c:formatCode>
                <c:ptCount val="21"/>
                <c:pt idx="0">
                  <c:v>0</c:v>
                </c:pt>
                <c:pt idx="1">
                  <c:v>-4.3431413582509251E-2</c:v>
                </c:pt>
                <c:pt idx="2">
                  <c:v>-8.7625622611228721E-2</c:v>
                </c:pt>
                <c:pt idx="3">
                  <c:v>-0.13325609363892971</c:v>
                </c:pt>
                <c:pt idx="4">
                  <c:v>-0.18082247653295233</c:v>
                </c:pt>
                <c:pt idx="5">
                  <c:v>-0.23057659910813971</c:v>
                </c:pt>
                <c:pt idx="6">
                  <c:v>-0.28246586538482854</c:v>
                </c:pt>
                <c:pt idx="7">
                  <c:v>-0.33610215088234963</c:v>
                </c:pt>
                <c:pt idx="8">
                  <c:v>-0.39076461225748332</c:v>
                </c:pt>
                <c:pt idx="9">
                  <c:v>-0.44544358551361463</c:v>
                </c:pt>
                <c:pt idx="10">
                  <c:v>-0.49892946161930163</c:v>
                </c:pt>
                <c:pt idx="11">
                  <c:v>-0.54994509043253792</c:v>
                </c:pt>
                <c:pt idx="12">
                  <c:v>-0.59731347435939797</c:v>
                </c:pt>
                <c:pt idx="13">
                  <c:v>-0.64014546746512135</c:v>
                </c:pt>
                <c:pt idx="14">
                  <c:v>-0.67802643899327153</c:v>
                </c:pt>
                <c:pt idx="15">
                  <c:v>-0.71117781639183064</c:v>
                </c:pt>
                <c:pt idx="16">
                  <c:v>-0.74056978720759026</c:v>
                </c:pt>
                <c:pt idx="17">
                  <c:v>-0.76796460426506696</c:v>
                </c:pt>
                <c:pt idx="18">
                  <c:v>-0.79587365407242971</c:v>
                </c:pt>
                <c:pt idx="19">
                  <c:v>-0.82741187747618439</c:v>
                </c:pt>
                <c:pt idx="20">
                  <c:v>-0.8660254037844386</c:v>
                </c:pt>
              </c:numCache>
            </c:numRef>
          </c:yVal>
          <c:smooth val="1"/>
        </c:ser>
        <c:ser>
          <c:idx val="7"/>
          <c:order val="7"/>
          <c:marker>
            <c:symbol val="circle"/>
            <c:size val="3"/>
          </c:marker>
          <c:xVal>
            <c:numRef>
              <c:f>Feuil1!$Y$10:$Y$30</c:f>
              <c:numCache>
                <c:formatCode>General</c:formatCode>
                <c:ptCount val="21"/>
                <c:pt idx="0">
                  <c:v>0</c:v>
                </c:pt>
                <c:pt idx="1">
                  <c:v>2.5226098644677432E-2</c:v>
                </c:pt>
                <c:pt idx="2">
                  <c:v>5.1793743299703092E-2</c:v>
                </c:pt>
                <c:pt idx="3">
                  <c:v>8.0969118433554754E-2</c:v>
                </c:pt>
                <c:pt idx="4">
                  <c:v>0.11386738370505288</c:v>
                </c:pt>
                <c:pt idx="5">
                  <c:v>0.15137776035108133</c:v>
                </c:pt>
                <c:pt idx="6">
                  <c:v>0.19409283456859885</c:v>
                </c:pt>
                <c:pt idx="7">
                  <c:v>0.24224845748107748</c:v>
                </c:pt>
                <c:pt idx="8">
                  <c:v>0.29568323311018729</c:v>
                </c:pt>
                <c:pt idx="9">
                  <c:v>0.35382797470712979</c:v>
                </c:pt>
                <c:pt idx="10">
                  <c:v>0.41573480615127251</c:v>
                </c:pt>
                <c:pt idx="11">
                  <c:v>0.48015221072055053</c:v>
                </c:pt>
                <c:pt idx="12">
                  <c:v>0.54564624033921538</c:v>
                </c:pt>
                <c:pt idx="13">
                  <c:v>0.61075993750698077</c:v>
                </c:pt>
                <c:pt idx="14">
                  <c:v>0.67419408020917282</c:v>
                </c:pt>
                <c:pt idx="15">
                  <c:v>0.73498427801391253</c:v>
                </c:pt>
                <c:pt idx="16">
                  <c:v>0.79264368156616083</c:v>
                </c:pt>
                <c:pt idx="17">
                  <c:v>0.84723775145085212</c:v>
                </c:pt>
                <c:pt idx="18">
                  <c:v>0.89935696822921152</c:v>
                </c:pt>
                <c:pt idx="19">
                  <c:v>0.94995292766716855</c:v>
                </c:pt>
                <c:pt idx="20">
                  <c:v>1.0000000000000002</c:v>
                </c:pt>
              </c:numCache>
            </c:numRef>
          </c:xVal>
          <c:yVal>
            <c:numRef>
              <c:f>Feuil1!$Z$10:$Z$30</c:f>
              <c:numCache>
                <c:formatCode>General</c:formatCode>
                <c:ptCount val="21"/>
                <c:pt idx="0">
                  <c:v>0</c:v>
                </c:pt>
                <c:pt idx="1">
                  <c:v>-4.3169942635692765E-2</c:v>
                </c:pt>
                <c:pt idx="2">
                  <c:v>-8.5541850313191517E-2</c:v>
                </c:pt>
                <c:pt idx="3">
                  <c:v>-0.12626956030688075</c:v>
                </c:pt>
                <c:pt idx="4">
                  <c:v>-0.16442085916381249</c:v>
                </c:pt>
                <c:pt idx="5">
                  <c:v>-0.19895922615222089</c:v>
                </c:pt>
                <c:pt idx="6">
                  <c:v>-0.22875307991178287</c:v>
                </c:pt>
                <c:pt idx="7">
                  <c:v>-0.25261766535228408</c:v>
                </c:pt>
                <c:pt idx="8">
                  <c:v>-0.26939084182189005</c:v>
                </c:pt>
                <c:pt idx="9">
                  <c:v>-0.27803914169528482</c:v>
                </c:pt>
                <c:pt idx="10">
                  <c:v>-0.27778511650980114</c:v>
                </c:pt>
                <c:pt idx="11">
                  <c:v>-0.26824215653056466</c:v>
                </c:pt>
                <c:pt idx="12">
                  <c:v>-0.24953993749233622</c:v>
                </c:pt>
                <c:pt idx="13">
                  <c:v>-0.22242369194055986</c:v>
                </c:pt>
                <c:pt idx="14">
                  <c:v>-0.18831447690208936</c:v>
                </c:pt>
                <c:pt idx="15">
                  <c:v>-0.14932552049923631</c:v>
                </c:pt>
                <c:pt idx="16">
                  <c:v>-0.1082404456441443</c:v>
                </c:pt>
                <c:pt idx="17">
                  <c:v>-6.8470376926846432E-2</c:v>
                </c:pt>
                <c:pt idx="18">
                  <c:v>-3.4015345030757163E-2</c:v>
                </c:pt>
                <c:pt idx="19">
                  <c:v>-9.4570194340308153E-3</c:v>
                </c:pt>
                <c:pt idx="20">
                  <c:v>-2.4502969098172405E-16</c:v>
                </c:pt>
              </c:numCache>
            </c:numRef>
          </c:yVal>
          <c:smooth val="1"/>
        </c:ser>
        <c:ser>
          <c:idx val="8"/>
          <c:order val="8"/>
          <c:marker>
            <c:symbol val="circle"/>
            <c:size val="3"/>
          </c:marker>
          <c:xVal>
            <c:numRef>
              <c:f>Feuil1!$AA$10:$AA$30</c:f>
              <c:numCache>
                <c:formatCode>General</c:formatCode>
                <c:ptCount val="21"/>
                <c:pt idx="0">
                  <c:v>0</c:v>
                </c:pt>
                <c:pt idx="1">
                  <c:v>2.5226098644677453E-2</c:v>
                </c:pt>
                <c:pt idx="2">
                  <c:v>5.1793743299703134E-2</c:v>
                </c:pt>
                <c:pt idx="3">
                  <c:v>8.096911843355481E-2</c:v>
                </c:pt>
                <c:pt idx="4">
                  <c:v>0.11386738370505296</c:v>
                </c:pt>
                <c:pt idx="5">
                  <c:v>0.15137776035108144</c:v>
                </c:pt>
                <c:pt idx="6">
                  <c:v>0.19409283456859897</c:v>
                </c:pt>
                <c:pt idx="7">
                  <c:v>0.24224845748107759</c:v>
                </c:pt>
                <c:pt idx="8">
                  <c:v>0.2956832331101874</c:v>
                </c:pt>
                <c:pt idx="9">
                  <c:v>0.3538279747071299</c:v>
                </c:pt>
                <c:pt idx="10">
                  <c:v>0.41573480615127262</c:v>
                </c:pt>
                <c:pt idx="11">
                  <c:v>0.48015221072055064</c:v>
                </c:pt>
                <c:pt idx="12">
                  <c:v>0.5456462403392156</c:v>
                </c:pt>
                <c:pt idx="13">
                  <c:v>0.61075993750698077</c:v>
                </c:pt>
                <c:pt idx="14">
                  <c:v>0.67419408020917282</c:v>
                </c:pt>
                <c:pt idx="15">
                  <c:v>0.73498427801391253</c:v>
                </c:pt>
                <c:pt idx="16">
                  <c:v>0.79264368156616083</c:v>
                </c:pt>
                <c:pt idx="17">
                  <c:v>0.84723775145085212</c:v>
                </c:pt>
                <c:pt idx="18">
                  <c:v>0.89935696822921152</c:v>
                </c:pt>
                <c:pt idx="19">
                  <c:v>0.94995292766716855</c:v>
                </c:pt>
                <c:pt idx="20">
                  <c:v>1.0000000000000002</c:v>
                </c:pt>
              </c:numCache>
            </c:numRef>
          </c:xVal>
          <c:yVal>
            <c:numRef>
              <c:f>Feuil1!$AB$10:$AB$30</c:f>
              <c:numCache>
                <c:formatCode>General</c:formatCode>
                <c:ptCount val="21"/>
                <c:pt idx="0">
                  <c:v>0</c:v>
                </c:pt>
                <c:pt idx="1">
                  <c:v>4.3169942635692751E-2</c:v>
                </c:pt>
                <c:pt idx="2">
                  <c:v>8.5541850313191489E-2</c:v>
                </c:pt>
                <c:pt idx="3">
                  <c:v>0.12626956030688069</c:v>
                </c:pt>
                <c:pt idx="4">
                  <c:v>0.16442085916381244</c:v>
                </c:pt>
                <c:pt idx="5">
                  <c:v>0.19895922615222084</c:v>
                </c:pt>
                <c:pt idx="6">
                  <c:v>0.22875307991178276</c:v>
                </c:pt>
                <c:pt idx="7">
                  <c:v>0.25261766535228397</c:v>
                </c:pt>
                <c:pt idx="8">
                  <c:v>0.26939084182188994</c:v>
                </c:pt>
                <c:pt idx="9">
                  <c:v>0.2780391416952846</c:v>
                </c:pt>
                <c:pt idx="10">
                  <c:v>0.27778511650980092</c:v>
                </c:pt>
                <c:pt idx="11">
                  <c:v>0.26824215653056444</c:v>
                </c:pt>
                <c:pt idx="12">
                  <c:v>0.24953993749233594</c:v>
                </c:pt>
                <c:pt idx="13">
                  <c:v>0.22242369194055958</c:v>
                </c:pt>
                <c:pt idx="14">
                  <c:v>0.18831447690208902</c:v>
                </c:pt>
                <c:pt idx="15">
                  <c:v>0.14932552049923598</c:v>
                </c:pt>
                <c:pt idx="16">
                  <c:v>0.10824044564414391</c:v>
                </c:pt>
                <c:pt idx="17">
                  <c:v>6.8470376926846016E-2</c:v>
                </c:pt>
                <c:pt idx="18">
                  <c:v>3.4015345030756719E-2</c:v>
                </c:pt>
                <c:pt idx="19">
                  <c:v>9.4570194340303504E-3</c:v>
                </c:pt>
                <c:pt idx="20">
                  <c:v>-2.4502969098172405E-16</c:v>
                </c:pt>
              </c:numCache>
            </c:numRef>
          </c:yVal>
          <c:smooth val="1"/>
        </c:ser>
        <c:ser>
          <c:idx val="9"/>
          <c:order val="9"/>
          <c:marker>
            <c:symbol val="circle"/>
            <c:size val="3"/>
          </c:marker>
          <c:xVal>
            <c:numRef>
              <c:f>Feuil1!$AD$10:$AD$30</c:f>
              <c:numCache>
                <c:formatCode>General</c:formatCode>
                <c:ptCount val="21"/>
                <c:pt idx="0">
                  <c:v>0</c:v>
                </c:pt>
                <c:pt idx="1">
                  <c:v>2.4773217680088191E-2</c:v>
                </c:pt>
                <c:pt idx="2">
                  <c:v>4.8184543808098203E-2</c:v>
                </c:pt>
                <c:pt idx="3">
                  <c:v>6.8868087733672645E-2</c:v>
                </c:pt>
                <c:pt idx="4">
                  <c:v>8.5458949095398723E-2</c:v>
                </c:pt>
                <c:pt idx="5">
                  <c:v>9.6614863989576041E-2</c:v>
                </c:pt>
                <c:pt idx="6">
                  <c:v>0.1010595611132365</c:v>
                </c:pt>
                <c:pt idx="7">
                  <c:v>9.7649086899255527E-2</c:v>
                </c:pt>
                <c:pt idx="8">
                  <c:v>8.5457696009538814E-2</c:v>
                </c:pt>
                <c:pt idx="9">
                  <c:v>6.387497260097319E-2</c:v>
                </c:pt>
                <c:pt idx="10">
                  <c:v>3.2701564615071954E-2</c:v>
                </c:pt>
                <c:pt idx="11">
                  <c:v>-7.7715834388840388E-3</c:v>
                </c:pt>
                <c:pt idx="12">
                  <c:v>-5.6715195042463251E-2</c:v>
                </c:pt>
                <c:pt idx="13">
                  <c:v>-0.11275540112944094</c:v>
                </c:pt>
                <c:pt idx="14">
                  <c:v>-0.17401191920699868</c:v>
                </c:pt>
                <c:pt idx="15">
                  <c:v>-0.23817244482128319</c:v>
                </c:pt>
                <c:pt idx="16">
                  <c:v>-0.30258286513830224</c:v>
                </c:pt>
                <c:pt idx="17">
                  <c:v>-0.36432178990008063</c:v>
                </c:pt>
                <c:pt idx="18">
                  <c:v>-0.42022033119947672</c:v>
                </c:pt>
                <c:pt idx="19">
                  <c:v>-0.46678644475962994</c:v>
                </c:pt>
                <c:pt idx="20">
                  <c:v>-0.49999999999999933</c:v>
                </c:pt>
              </c:numCache>
            </c:numRef>
          </c:xVal>
          <c:yVal>
            <c:numRef>
              <c:f>Feuil1!$AE$10:$AE$30</c:f>
              <c:numCache>
                <c:formatCode>General</c:formatCode>
                <c:ptCount val="21"/>
                <c:pt idx="0">
                  <c:v>0</c:v>
                </c:pt>
                <c:pt idx="1">
                  <c:v>4.3431413582509223E-2</c:v>
                </c:pt>
                <c:pt idx="2">
                  <c:v>8.7625622611228665E-2</c:v>
                </c:pt>
                <c:pt idx="3">
                  <c:v>0.13325609363892962</c:v>
                </c:pt>
                <c:pt idx="4">
                  <c:v>0.18082247653295225</c:v>
                </c:pt>
                <c:pt idx="5">
                  <c:v>0.2305765991081396</c:v>
                </c:pt>
                <c:pt idx="6">
                  <c:v>0.28246586538482843</c:v>
                </c:pt>
                <c:pt idx="7">
                  <c:v>0.33610215088234952</c:v>
                </c:pt>
                <c:pt idx="8">
                  <c:v>0.39076461225748321</c:v>
                </c:pt>
                <c:pt idx="9">
                  <c:v>0.44544358551361463</c:v>
                </c:pt>
                <c:pt idx="10">
                  <c:v>0.49892946161930163</c:v>
                </c:pt>
                <c:pt idx="11">
                  <c:v>0.54994509043253803</c:v>
                </c:pt>
                <c:pt idx="12">
                  <c:v>0.59731347435939808</c:v>
                </c:pt>
                <c:pt idx="13">
                  <c:v>0.64014546746512146</c:v>
                </c:pt>
                <c:pt idx="14">
                  <c:v>0.67802643899327186</c:v>
                </c:pt>
                <c:pt idx="15">
                  <c:v>0.71117781639183097</c:v>
                </c:pt>
                <c:pt idx="16">
                  <c:v>0.74056978720759081</c:v>
                </c:pt>
                <c:pt idx="17">
                  <c:v>0.76796460426506763</c:v>
                </c:pt>
                <c:pt idx="18">
                  <c:v>0.79587365407243038</c:v>
                </c:pt>
                <c:pt idx="19">
                  <c:v>0.82741187747618505</c:v>
                </c:pt>
                <c:pt idx="20">
                  <c:v>0.86602540378443937</c:v>
                </c:pt>
              </c:numCache>
            </c:numRef>
          </c:yVal>
          <c:smooth val="1"/>
        </c:ser>
        <c:ser>
          <c:idx val="10"/>
          <c:order val="10"/>
          <c:marker>
            <c:symbol val="circle"/>
            <c:size val="3"/>
          </c:marker>
          <c:xVal>
            <c:numRef>
              <c:f>Feuil1!$AF$10:$AF$30</c:f>
              <c:numCache>
                <c:formatCode>General</c:formatCode>
                <c:ptCount val="21"/>
                <c:pt idx="0">
                  <c:v>0</c:v>
                </c:pt>
                <c:pt idx="1">
                  <c:v>-4.9999316324765591E-2</c:v>
                </c:pt>
                <c:pt idx="2">
                  <c:v>-9.9978287107801239E-2</c:v>
                </c:pt>
                <c:pt idx="3">
                  <c:v>-0.14983720616722729</c:v>
                </c:pt>
                <c:pt idx="4">
                  <c:v>-0.19932633280045145</c:v>
                </c:pt>
                <c:pt idx="5">
                  <c:v>-0.24799262434065722</c:v>
                </c:pt>
                <c:pt idx="6">
                  <c:v>-0.2951523956818351</c:v>
                </c:pt>
                <c:pt idx="7">
                  <c:v>-0.33989754438033271</c:v>
                </c:pt>
                <c:pt idx="8">
                  <c:v>-0.38114092911972575</c:v>
                </c:pt>
                <c:pt idx="9">
                  <c:v>-0.41770294730810248</c:v>
                </c:pt>
                <c:pt idx="10">
                  <c:v>-0.44843637076634385</c:v>
                </c:pt>
                <c:pt idx="11">
                  <c:v>-0.47238062728166585</c:v>
                </c:pt>
                <c:pt idx="12">
                  <c:v>-0.48893104529675135</c:v>
                </c:pt>
                <c:pt idx="13">
                  <c:v>-0.49800453637753883</c:v>
                </c:pt>
                <c:pt idx="14">
                  <c:v>-0.50018216100217316</c:v>
                </c:pt>
                <c:pt idx="15">
                  <c:v>-0.49681183319262823</c:v>
                </c:pt>
                <c:pt idx="16">
                  <c:v>-0.49006081642785737</c:v>
                </c:pt>
                <c:pt idx="17">
                  <c:v>-0.48291596155077016</c:v>
                </c:pt>
                <c:pt idx="18">
                  <c:v>-0.47913663702973336</c:v>
                </c:pt>
                <c:pt idx="19">
                  <c:v>-0.48316648290753716</c:v>
                </c:pt>
                <c:pt idx="20">
                  <c:v>-0.49999999999999933</c:v>
                </c:pt>
              </c:numCache>
            </c:numRef>
          </c:xVal>
          <c:yVal>
            <c:numRef>
              <c:f>Feuil1!$AG$10:$AG$30</c:f>
              <c:numCache>
                <c:formatCode>General</c:formatCode>
                <c:ptCount val="21"/>
                <c:pt idx="0">
                  <c:v>0</c:v>
                </c:pt>
                <c:pt idx="1">
                  <c:v>2.6147094681653119E-4</c:v>
                </c:pt>
                <c:pt idx="2">
                  <c:v>2.0837722980372939E-3</c:v>
                </c:pt>
                <c:pt idx="3">
                  <c:v>6.9865333320490997E-3</c:v>
                </c:pt>
                <c:pt idx="4">
                  <c:v>1.6401617369140017E-2</c:v>
                </c:pt>
                <c:pt idx="5">
                  <c:v>3.1617372955919043E-2</c:v>
                </c:pt>
                <c:pt idx="6">
                  <c:v>5.3712785473046004E-2</c:v>
                </c:pt>
                <c:pt idx="7">
                  <c:v>8.3484485530065905E-2</c:v>
                </c:pt>
                <c:pt idx="8">
                  <c:v>0.12137377043559366</c:v>
                </c:pt>
                <c:pt idx="9">
                  <c:v>0.16740444381833033</c:v>
                </c:pt>
                <c:pt idx="10">
                  <c:v>0.22114434510950107</c:v>
                </c:pt>
                <c:pt idx="11">
                  <c:v>0.28170293390197387</c:v>
                </c:pt>
                <c:pt idx="12">
                  <c:v>0.34777353686706236</c:v>
                </c:pt>
                <c:pt idx="13">
                  <c:v>0.41772177552456213</c:v>
                </c:pt>
                <c:pt idx="14">
                  <c:v>0.48971196209118301</c:v>
                </c:pt>
                <c:pt idx="15">
                  <c:v>0.56185229589259511</c:v>
                </c:pt>
                <c:pt idx="16">
                  <c:v>0.63232934156344689</c:v>
                </c:pt>
                <c:pt idx="17">
                  <c:v>0.69949422733822142</c:v>
                </c:pt>
                <c:pt idx="18">
                  <c:v>0.7618583090416734</c:v>
                </c:pt>
                <c:pt idx="19">
                  <c:v>0.8179548580421544</c:v>
                </c:pt>
                <c:pt idx="20">
                  <c:v>0.86602540378443937</c:v>
                </c:pt>
              </c:numCache>
            </c:numRef>
          </c:yVal>
          <c:smooth val="1"/>
        </c:ser>
        <c:ser>
          <c:idx val="11"/>
          <c:order val="11"/>
          <c:marker>
            <c:symbol val="circle"/>
            <c:size val="3"/>
          </c:marker>
          <c:xVal>
            <c:numRef>
              <c:f>Feuil1!$AI$10:$AI$30</c:f>
              <c:numCache>
                <c:formatCode>General</c:formatCode>
                <c:ptCount val="21"/>
                <c:pt idx="0">
                  <c:v>0</c:v>
                </c:pt>
                <c:pt idx="1">
                  <c:v>-4.9999316324765598E-2</c:v>
                </c:pt>
                <c:pt idx="2">
                  <c:v>-9.9978287107801239E-2</c:v>
                </c:pt>
                <c:pt idx="3">
                  <c:v>-0.14983720616722729</c:v>
                </c:pt>
                <c:pt idx="4">
                  <c:v>-0.19932633280045148</c:v>
                </c:pt>
                <c:pt idx="5">
                  <c:v>-0.24799262434065722</c:v>
                </c:pt>
                <c:pt idx="6">
                  <c:v>-0.2951523956818351</c:v>
                </c:pt>
                <c:pt idx="7">
                  <c:v>-0.33989754438033271</c:v>
                </c:pt>
                <c:pt idx="8">
                  <c:v>-0.38114092911972575</c:v>
                </c:pt>
                <c:pt idx="9">
                  <c:v>-0.41770294730810253</c:v>
                </c:pt>
                <c:pt idx="10">
                  <c:v>-0.44843637076634402</c:v>
                </c:pt>
                <c:pt idx="11">
                  <c:v>-0.47238062728166597</c:v>
                </c:pt>
                <c:pt idx="12">
                  <c:v>-0.48893104529675158</c:v>
                </c:pt>
                <c:pt idx="13">
                  <c:v>-0.49800453637753911</c:v>
                </c:pt>
                <c:pt idx="14">
                  <c:v>-0.5001821610021735</c:v>
                </c:pt>
                <c:pt idx="15">
                  <c:v>-0.49681183319262862</c:v>
                </c:pt>
                <c:pt idx="16">
                  <c:v>-0.49006081642785781</c:v>
                </c:pt>
                <c:pt idx="17">
                  <c:v>-0.4829159615507706</c:v>
                </c:pt>
                <c:pt idx="18">
                  <c:v>-0.47913663702973386</c:v>
                </c:pt>
                <c:pt idx="19">
                  <c:v>-0.48316648290753772</c:v>
                </c:pt>
                <c:pt idx="20">
                  <c:v>-0.49999999999999994</c:v>
                </c:pt>
              </c:numCache>
            </c:numRef>
          </c:xVal>
          <c:yVal>
            <c:numRef>
              <c:f>Feuil1!$AJ$10:$AJ$30</c:f>
              <c:numCache>
                <c:formatCode>General</c:formatCode>
                <c:ptCount val="21"/>
                <c:pt idx="0">
                  <c:v>0</c:v>
                </c:pt>
                <c:pt idx="1">
                  <c:v>-2.6147094681649302E-4</c:v>
                </c:pt>
                <c:pt idx="2">
                  <c:v>-2.0837722980372175E-3</c:v>
                </c:pt>
                <c:pt idx="3">
                  <c:v>-6.9865333320489886E-3</c:v>
                </c:pt>
                <c:pt idx="4">
                  <c:v>-1.6401617369139865E-2</c:v>
                </c:pt>
                <c:pt idx="5">
                  <c:v>-3.1617372955918863E-2</c:v>
                </c:pt>
                <c:pt idx="6">
                  <c:v>-5.3712785473045782E-2</c:v>
                </c:pt>
                <c:pt idx="7">
                  <c:v>-8.3484485530065655E-2</c:v>
                </c:pt>
                <c:pt idx="8">
                  <c:v>-0.12137377043559339</c:v>
                </c:pt>
                <c:pt idx="9">
                  <c:v>-0.16740444381833</c:v>
                </c:pt>
                <c:pt idx="10">
                  <c:v>-0.22114434510950073</c:v>
                </c:pt>
                <c:pt idx="11">
                  <c:v>-0.28170293390197354</c:v>
                </c:pt>
                <c:pt idx="12">
                  <c:v>-0.34777353686706203</c:v>
                </c:pt>
                <c:pt idx="13">
                  <c:v>-0.41772177552456174</c:v>
                </c:pt>
                <c:pt idx="14">
                  <c:v>-0.48971196209118256</c:v>
                </c:pt>
                <c:pt idx="15">
                  <c:v>-0.56185229589259467</c:v>
                </c:pt>
                <c:pt idx="16">
                  <c:v>-0.63232934156344645</c:v>
                </c:pt>
                <c:pt idx="17">
                  <c:v>-0.69949422733822098</c:v>
                </c:pt>
                <c:pt idx="18">
                  <c:v>-0.76185830904167307</c:v>
                </c:pt>
                <c:pt idx="19">
                  <c:v>-0.81795485804215395</c:v>
                </c:pt>
                <c:pt idx="20">
                  <c:v>-0.86602540378443893</c:v>
                </c:pt>
              </c:numCache>
            </c:numRef>
          </c:yVal>
          <c:smooth val="1"/>
        </c:ser>
        <c:ser>
          <c:idx val="12"/>
          <c:order val="12"/>
          <c:marker>
            <c:symbol val="circle"/>
            <c:size val="3"/>
          </c:marker>
          <c:xVal>
            <c:numRef>
              <c:f>Feuil1!$AK$10:$AK$30</c:f>
              <c:numCache>
                <c:formatCode>General</c:formatCode>
                <c:ptCount val="21"/>
                <c:pt idx="0">
                  <c:v>0</c:v>
                </c:pt>
                <c:pt idx="1">
                  <c:v>2.477321768008816E-2</c:v>
                </c:pt>
                <c:pt idx="2">
                  <c:v>4.818454380809814E-2</c:v>
                </c:pt>
                <c:pt idx="3">
                  <c:v>6.8868087733672534E-2</c:v>
                </c:pt>
                <c:pt idx="4">
                  <c:v>8.5458949095398584E-2</c:v>
                </c:pt>
                <c:pt idx="5">
                  <c:v>9.6614863989575875E-2</c:v>
                </c:pt>
                <c:pt idx="6">
                  <c:v>0.10105956111323626</c:v>
                </c:pt>
                <c:pt idx="7">
                  <c:v>9.7649086899255264E-2</c:v>
                </c:pt>
                <c:pt idx="8">
                  <c:v>8.5457696009538509E-2</c:v>
                </c:pt>
                <c:pt idx="9">
                  <c:v>6.3874972600972829E-2</c:v>
                </c:pt>
                <c:pt idx="10">
                  <c:v>3.2701564615071566E-2</c:v>
                </c:pt>
                <c:pt idx="11">
                  <c:v>-7.7715834388844274E-3</c:v>
                </c:pt>
                <c:pt idx="12">
                  <c:v>-5.6715195042463695E-2</c:v>
                </c:pt>
                <c:pt idx="13">
                  <c:v>-0.11275540112944143</c:v>
                </c:pt>
                <c:pt idx="14">
                  <c:v>-0.17401191920699915</c:v>
                </c:pt>
                <c:pt idx="15">
                  <c:v>-0.23817244482128369</c:v>
                </c:pt>
                <c:pt idx="16">
                  <c:v>-0.30258286513830279</c:v>
                </c:pt>
                <c:pt idx="17">
                  <c:v>-0.36432178990008118</c:v>
                </c:pt>
                <c:pt idx="18">
                  <c:v>-0.42022033119947733</c:v>
                </c:pt>
                <c:pt idx="19">
                  <c:v>-0.46678644475963049</c:v>
                </c:pt>
                <c:pt idx="20">
                  <c:v>-0.49999999999999994</c:v>
                </c:pt>
              </c:numCache>
            </c:numRef>
          </c:xVal>
          <c:yVal>
            <c:numRef>
              <c:f>Feuil1!$AL$10:$AL$30</c:f>
              <c:numCache>
                <c:formatCode>General</c:formatCode>
                <c:ptCount val="21"/>
                <c:pt idx="0">
                  <c:v>0</c:v>
                </c:pt>
                <c:pt idx="1">
                  <c:v>-4.3431413582509237E-2</c:v>
                </c:pt>
                <c:pt idx="2">
                  <c:v>-8.7625622611228693E-2</c:v>
                </c:pt>
                <c:pt idx="3">
                  <c:v>-0.13325609363892965</c:v>
                </c:pt>
                <c:pt idx="4">
                  <c:v>-0.18082247653295228</c:v>
                </c:pt>
                <c:pt idx="5">
                  <c:v>-0.23057659910813966</c:v>
                </c:pt>
                <c:pt idx="6">
                  <c:v>-0.28246586538482854</c:v>
                </c:pt>
                <c:pt idx="7">
                  <c:v>-0.33610215088234957</c:v>
                </c:pt>
                <c:pt idx="8">
                  <c:v>-0.39076461225748327</c:v>
                </c:pt>
                <c:pt idx="9">
                  <c:v>-0.44544358551361463</c:v>
                </c:pt>
                <c:pt idx="10">
                  <c:v>-0.49892946161930163</c:v>
                </c:pt>
                <c:pt idx="11">
                  <c:v>-0.54994509043253792</c:v>
                </c:pt>
                <c:pt idx="12">
                  <c:v>-0.59731347435939797</c:v>
                </c:pt>
                <c:pt idx="13">
                  <c:v>-0.64014546746512135</c:v>
                </c:pt>
                <c:pt idx="14">
                  <c:v>-0.67802643899327175</c:v>
                </c:pt>
                <c:pt idx="15">
                  <c:v>-0.71117781639183075</c:v>
                </c:pt>
                <c:pt idx="16">
                  <c:v>-0.74056978720759059</c:v>
                </c:pt>
                <c:pt idx="17">
                  <c:v>-0.76796460426506719</c:v>
                </c:pt>
                <c:pt idx="18">
                  <c:v>-0.79587365407243005</c:v>
                </c:pt>
                <c:pt idx="19">
                  <c:v>-0.82741187747618461</c:v>
                </c:pt>
                <c:pt idx="20">
                  <c:v>-0.86602540378443893</c:v>
                </c:pt>
              </c:numCache>
            </c:numRef>
          </c:yVal>
          <c:smooth val="1"/>
        </c:ser>
        <c:ser>
          <c:idx val="13"/>
          <c:order val="13"/>
          <c:marker>
            <c:symbol val="circle"/>
            <c:size val="3"/>
          </c:marker>
          <c:xVal>
            <c:numRef>
              <c:f>Feuil1!$AN$10:$AN$30</c:f>
              <c:numCache>
                <c:formatCode>General</c:formatCode>
                <c:ptCount val="21"/>
                <c:pt idx="0">
                  <c:v>0</c:v>
                </c:pt>
                <c:pt idx="1">
                  <c:v>2.5226098644677421E-2</c:v>
                </c:pt>
                <c:pt idx="2">
                  <c:v>5.1793743299703071E-2</c:v>
                </c:pt>
                <c:pt idx="3">
                  <c:v>8.0969118433554726E-2</c:v>
                </c:pt>
                <c:pt idx="4">
                  <c:v>0.11386738370505284</c:v>
                </c:pt>
                <c:pt idx="5">
                  <c:v>0.15137776035108128</c:v>
                </c:pt>
                <c:pt idx="6">
                  <c:v>0.1940928345685988</c:v>
                </c:pt>
                <c:pt idx="7">
                  <c:v>0.24224845748107743</c:v>
                </c:pt>
                <c:pt idx="8">
                  <c:v>0.29568323311018724</c:v>
                </c:pt>
                <c:pt idx="9">
                  <c:v>0.35382797470712973</c:v>
                </c:pt>
                <c:pt idx="10">
                  <c:v>0.41573480615127245</c:v>
                </c:pt>
                <c:pt idx="11">
                  <c:v>0.48015221072055048</c:v>
                </c:pt>
                <c:pt idx="12">
                  <c:v>0.54564624033921538</c:v>
                </c:pt>
                <c:pt idx="13">
                  <c:v>0.61075993750698065</c:v>
                </c:pt>
                <c:pt idx="14">
                  <c:v>0.67419408020917271</c:v>
                </c:pt>
                <c:pt idx="15">
                  <c:v>0.73498427801391242</c:v>
                </c:pt>
                <c:pt idx="16">
                  <c:v>0.79264368156616083</c:v>
                </c:pt>
                <c:pt idx="17">
                  <c:v>0.84723775145085212</c:v>
                </c:pt>
                <c:pt idx="18">
                  <c:v>0.89935696822921152</c:v>
                </c:pt>
                <c:pt idx="19">
                  <c:v>0.94995292766716855</c:v>
                </c:pt>
                <c:pt idx="20">
                  <c:v>1.0000000000000002</c:v>
                </c:pt>
              </c:numCache>
            </c:numRef>
          </c:xVal>
          <c:yVal>
            <c:numRef>
              <c:f>Feuil1!$AO$10:$AO$30</c:f>
              <c:numCache>
                <c:formatCode>General</c:formatCode>
                <c:ptCount val="21"/>
                <c:pt idx="0">
                  <c:v>0</c:v>
                </c:pt>
                <c:pt idx="1">
                  <c:v>-4.3169942635692772E-2</c:v>
                </c:pt>
                <c:pt idx="2">
                  <c:v>-8.5541850313191531E-2</c:v>
                </c:pt>
                <c:pt idx="3">
                  <c:v>-0.12626956030688075</c:v>
                </c:pt>
                <c:pt idx="4">
                  <c:v>-0.16442085916381252</c:v>
                </c:pt>
                <c:pt idx="5">
                  <c:v>-0.19895922615222095</c:v>
                </c:pt>
                <c:pt idx="6">
                  <c:v>-0.2287530799117829</c:v>
                </c:pt>
                <c:pt idx="7">
                  <c:v>-0.25261766535228414</c:v>
                </c:pt>
                <c:pt idx="8">
                  <c:v>-0.26939084182189016</c:v>
                </c:pt>
                <c:pt idx="9">
                  <c:v>-0.27803914169528487</c:v>
                </c:pt>
                <c:pt idx="10">
                  <c:v>-0.27778511650980126</c:v>
                </c:pt>
                <c:pt idx="11">
                  <c:v>-0.26824215653056477</c:v>
                </c:pt>
                <c:pt idx="12">
                  <c:v>-0.24953993749233636</c:v>
                </c:pt>
                <c:pt idx="13">
                  <c:v>-0.22242369194056003</c:v>
                </c:pt>
                <c:pt idx="14">
                  <c:v>-0.18831447690208952</c:v>
                </c:pt>
                <c:pt idx="15">
                  <c:v>-0.1493255204992365</c:v>
                </c:pt>
                <c:pt idx="16">
                  <c:v>-0.10824044564414449</c:v>
                </c:pt>
                <c:pt idx="17">
                  <c:v>-6.8470376926846641E-2</c:v>
                </c:pt>
                <c:pt idx="18">
                  <c:v>-3.4015345030757385E-2</c:v>
                </c:pt>
                <c:pt idx="19">
                  <c:v>-9.4570194340310477E-3</c:v>
                </c:pt>
                <c:pt idx="20">
                  <c:v>-4.900593819634481E-16</c:v>
                </c:pt>
              </c:numCache>
            </c:numRef>
          </c:yVal>
          <c:smooth val="1"/>
        </c:ser>
        <c:ser>
          <c:idx val="14"/>
          <c:order val="14"/>
          <c:marker>
            <c:symbol val="circle"/>
            <c:size val="3"/>
          </c:marker>
          <c:xVal>
            <c:numRef>
              <c:f>Feuil1!$AP$10:$AP$30</c:f>
              <c:numCache>
                <c:formatCode>General</c:formatCode>
                <c:ptCount val="21"/>
                <c:pt idx="0">
                  <c:v>0</c:v>
                </c:pt>
                <c:pt idx="1">
                  <c:v>2.5226098644677463E-2</c:v>
                </c:pt>
                <c:pt idx="2">
                  <c:v>5.1793743299703154E-2</c:v>
                </c:pt>
                <c:pt idx="3">
                  <c:v>8.0969118433554838E-2</c:v>
                </c:pt>
                <c:pt idx="4">
                  <c:v>0.113867383705053</c:v>
                </c:pt>
                <c:pt idx="5">
                  <c:v>0.1513777603510815</c:v>
                </c:pt>
                <c:pt idx="6">
                  <c:v>0.19409283456859902</c:v>
                </c:pt>
                <c:pt idx="7">
                  <c:v>0.24224845748107765</c:v>
                </c:pt>
                <c:pt idx="8">
                  <c:v>0.29568323311018746</c:v>
                </c:pt>
                <c:pt idx="9">
                  <c:v>0.35382797470712996</c:v>
                </c:pt>
                <c:pt idx="10">
                  <c:v>0.41573480615127267</c:v>
                </c:pt>
                <c:pt idx="11">
                  <c:v>0.4801522107205507</c:v>
                </c:pt>
                <c:pt idx="12">
                  <c:v>0.5456462403392156</c:v>
                </c:pt>
                <c:pt idx="13">
                  <c:v>0.61075993750698088</c:v>
                </c:pt>
                <c:pt idx="14">
                  <c:v>0.67419408020917293</c:v>
                </c:pt>
                <c:pt idx="15">
                  <c:v>0.73498427801391264</c:v>
                </c:pt>
                <c:pt idx="16">
                  <c:v>0.79264368156616083</c:v>
                </c:pt>
                <c:pt idx="17">
                  <c:v>0.84723775145085212</c:v>
                </c:pt>
                <c:pt idx="18">
                  <c:v>0.89935696822921152</c:v>
                </c:pt>
                <c:pt idx="19">
                  <c:v>0.94995292766716855</c:v>
                </c:pt>
                <c:pt idx="20">
                  <c:v>1.0000000000000002</c:v>
                </c:pt>
              </c:numCache>
            </c:numRef>
          </c:xVal>
          <c:yVal>
            <c:numRef>
              <c:f>Feuil1!$AQ$10:$AQ$30</c:f>
              <c:numCache>
                <c:formatCode>General</c:formatCode>
                <c:ptCount val="21"/>
                <c:pt idx="0">
                  <c:v>0</c:v>
                </c:pt>
                <c:pt idx="1">
                  <c:v>4.3169942635692744E-2</c:v>
                </c:pt>
                <c:pt idx="2">
                  <c:v>8.5541850313191475E-2</c:v>
                </c:pt>
                <c:pt idx="3">
                  <c:v>0.12626956030688069</c:v>
                </c:pt>
                <c:pt idx="4">
                  <c:v>0.16442085916381241</c:v>
                </c:pt>
                <c:pt idx="5">
                  <c:v>0.19895922615222078</c:v>
                </c:pt>
                <c:pt idx="6">
                  <c:v>0.22875307991178273</c:v>
                </c:pt>
                <c:pt idx="7">
                  <c:v>0.25261766535228392</c:v>
                </c:pt>
                <c:pt idx="8">
                  <c:v>0.26939084182188983</c:v>
                </c:pt>
                <c:pt idx="9">
                  <c:v>0.27803914169528454</c:v>
                </c:pt>
                <c:pt idx="10">
                  <c:v>0.27778511650980081</c:v>
                </c:pt>
                <c:pt idx="11">
                  <c:v>0.26824215653056432</c:v>
                </c:pt>
                <c:pt idx="12">
                  <c:v>0.2495399374923358</c:v>
                </c:pt>
                <c:pt idx="13">
                  <c:v>0.22242369194055941</c:v>
                </c:pt>
                <c:pt idx="14">
                  <c:v>0.18831447690208886</c:v>
                </c:pt>
                <c:pt idx="15">
                  <c:v>0.14932552049923578</c:v>
                </c:pt>
                <c:pt idx="16">
                  <c:v>0.10824044564414372</c:v>
                </c:pt>
                <c:pt idx="17">
                  <c:v>6.8470376926845808E-2</c:v>
                </c:pt>
                <c:pt idx="18">
                  <c:v>3.4015345030756497E-2</c:v>
                </c:pt>
                <c:pt idx="19">
                  <c:v>9.4570194340301179E-3</c:v>
                </c:pt>
                <c:pt idx="20">
                  <c:v>-4.900593819634481E-16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978944"/>
        <c:axId val="46980480"/>
      </c:scatterChart>
      <c:valAx>
        <c:axId val="46978944"/>
        <c:scaling>
          <c:orientation val="minMax"/>
          <c:max val="1"/>
          <c:min val="-1"/>
        </c:scaling>
        <c:delete val="0"/>
        <c:axPos val="b"/>
        <c:numFmt formatCode="General" sourceLinked="1"/>
        <c:majorTickMark val="out"/>
        <c:minorTickMark val="none"/>
        <c:tickLblPos val="nextTo"/>
        <c:crossAx val="46980480"/>
        <c:crosses val="autoZero"/>
        <c:crossBetween val="midCat"/>
        <c:minorUnit val="0.1"/>
      </c:valAx>
      <c:valAx>
        <c:axId val="46980480"/>
        <c:scaling>
          <c:orientation val="minMax"/>
          <c:max val="1"/>
          <c:min val="-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9789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9</xdr:row>
      <xdr:rowOff>64770</xdr:rowOff>
    </xdr:from>
    <xdr:to>
      <xdr:col>6</xdr:col>
      <xdr:colOff>259080</xdr:colOff>
      <xdr:row>30</xdr:row>
      <xdr:rowOff>114300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94"/>
  <sheetViews>
    <sheetView tabSelected="1" workbookViewId="0">
      <selection activeCell="H7" sqref="H7"/>
    </sheetView>
  </sheetViews>
  <sheetFormatPr baseColWidth="10" defaultRowHeight="14.4" x14ac:dyDescent="0.3"/>
  <cols>
    <col min="7" max="7" width="18" customWidth="1"/>
  </cols>
  <sheetData>
    <row r="1" spans="1:43" ht="28.8" x14ac:dyDescent="0.55000000000000004">
      <c r="A1" s="3"/>
      <c r="B1" s="3" t="s">
        <v>10</v>
      </c>
      <c r="C1" s="3"/>
      <c r="D1" s="3"/>
    </row>
    <row r="2" spans="1:43" x14ac:dyDescent="0.3">
      <c r="G2" t="s">
        <v>11</v>
      </c>
      <c r="J2" t="s">
        <v>0</v>
      </c>
    </row>
    <row r="4" spans="1:43" ht="21" x14ac:dyDescent="0.35">
      <c r="I4" s="2" t="s">
        <v>12</v>
      </c>
    </row>
    <row r="6" spans="1:43" ht="15.6" x14ac:dyDescent="0.3">
      <c r="G6" s="5" t="s">
        <v>1</v>
      </c>
      <c r="H6" s="5">
        <v>3</v>
      </c>
      <c r="K6">
        <v>1</v>
      </c>
      <c r="O6" t="s">
        <v>2</v>
      </c>
      <c r="P6" t="str">
        <f>O9</f>
        <v>x'</v>
      </c>
      <c r="Q6">
        <v>2</v>
      </c>
      <c r="T6" t="s">
        <v>2</v>
      </c>
      <c r="U6" t="str">
        <f>T9</f>
        <v>x'</v>
      </c>
      <c r="V6">
        <v>3</v>
      </c>
      <c r="Y6" t="s">
        <v>2</v>
      </c>
      <c r="Z6" t="str">
        <f>Y9</f>
        <v>x'</v>
      </c>
      <c r="AA6">
        <v>4</v>
      </c>
      <c r="AD6" t="s">
        <v>2</v>
      </c>
      <c r="AE6" t="str">
        <f>AD9</f>
        <v>x'</v>
      </c>
      <c r="AF6">
        <v>5</v>
      </c>
      <c r="AI6" t="s">
        <v>2</v>
      </c>
      <c r="AJ6" t="str">
        <f>AI9</f>
        <v>x'</v>
      </c>
      <c r="AK6">
        <v>6</v>
      </c>
      <c r="AN6" t="s">
        <v>2</v>
      </c>
      <c r="AO6" t="str">
        <f>AN9</f>
        <v>x'</v>
      </c>
      <c r="AP6">
        <v>7</v>
      </c>
    </row>
    <row r="7" spans="1:43" x14ac:dyDescent="0.3">
      <c r="G7" s="4"/>
      <c r="H7" s="4"/>
    </row>
    <row r="8" spans="1:43" x14ac:dyDescent="0.3">
      <c r="G8" t="s">
        <v>3</v>
      </c>
      <c r="H8">
        <f>-PI()/H6</f>
        <v>-1.0471975511965976</v>
      </c>
      <c r="O8">
        <f>-2*PI()/$H6</f>
        <v>-2.0943951023931953</v>
      </c>
      <c r="T8">
        <f>-4*PI()/$H6</f>
        <v>-4.1887902047863905</v>
      </c>
      <c r="Y8">
        <f>-6*PI()/$H6</f>
        <v>-6.2831853071795862</v>
      </c>
      <c r="AD8">
        <f>-8*PI()/$H6</f>
        <v>-8.3775804095727811</v>
      </c>
      <c r="AI8">
        <f>-10*PI()/$H6</f>
        <v>-10.471975511965978</v>
      </c>
      <c r="AN8">
        <f>-12*PI()/$H6</f>
        <v>-12.566370614359172</v>
      </c>
    </row>
    <row r="9" spans="1:43" x14ac:dyDescent="0.3">
      <c r="H9" t="s">
        <v>4</v>
      </c>
      <c r="K9" s="1" t="s">
        <v>5</v>
      </c>
      <c r="L9" s="1" t="s">
        <v>6</v>
      </c>
      <c r="M9" s="1" t="s">
        <v>6</v>
      </c>
      <c r="N9" s="1"/>
      <c r="O9" s="1" t="s">
        <v>7</v>
      </c>
      <c r="P9" s="1" t="s">
        <v>8</v>
      </c>
      <c r="Q9" s="1" t="s">
        <v>7</v>
      </c>
      <c r="R9" s="1" t="s">
        <v>8</v>
      </c>
      <c r="S9" s="1"/>
      <c r="T9" t="s">
        <v>7</v>
      </c>
      <c r="U9" t="s">
        <v>8</v>
      </c>
      <c r="V9" t="s">
        <v>7</v>
      </c>
      <c r="W9" t="s">
        <v>8</v>
      </c>
      <c r="Y9" t="s">
        <v>7</v>
      </c>
      <c r="Z9" t="s">
        <v>8</v>
      </c>
      <c r="AA9" t="s">
        <v>7</v>
      </c>
      <c r="AB9" t="s">
        <v>8</v>
      </c>
      <c r="AD9" t="s">
        <v>7</v>
      </c>
      <c r="AE9" t="s">
        <v>8</v>
      </c>
      <c r="AF9" t="s">
        <v>7</v>
      </c>
      <c r="AG9" t="s">
        <v>8</v>
      </c>
      <c r="AI9" t="s">
        <v>7</v>
      </c>
      <c r="AJ9" t="s">
        <v>8</v>
      </c>
      <c r="AK9" t="s">
        <v>7</v>
      </c>
      <c r="AL9" t="s">
        <v>8</v>
      </c>
      <c r="AN9" t="s">
        <v>7</v>
      </c>
      <c r="AO9" t="s">
        <v>8</v>
      </c>
      <c r="AP9" t="s">
        <v>7</v>
      </c>
      <c r="AQ9" t="s">
        <v>8</v>
      </c>
    </row>
    <row r="10" spans="1:43" x14ac:dyDescent="0.3">
      <c r="H10">
        <v>0</v>
      </c>
      <c r="I10">
        <f>(H10^2-1)^2</f>
        <v>1</v>
      </c>
      <c r="J10">
        <f>$H$8*I10</f>
        <v>-1.0471975511965976</v>
      </c>
      <c r="K10">
        <f>H10*COS(J10)</f>
        <v>0</v>
      </c>
      <c r="L10">
        <f>H10*SIN(J10)</f>
        <v>0</v>
      </c>
      <c r="M10">
        <f>-L10</f>
        <v>0</v>
      </c>
      <c r="O10">
        <f>COS($O$8)*K10+SIN($O$8)*L10</f>
        <v>0</v>
      </c>
      <c r="P10">
        <f>-SIN($O$8)*K10+COS($O$8)*L10</f>
        <v>0</v>
      </c>
      <c r="Q10">
        <f>COS($O$8)*K10+SIN($O$8)*M10</f>
        <v>0</v>
      </c>
      <c r="R10">
        <f>-SIN($O$8)*K10+COS($O$8)*M10</f>
        <v>0</v>
      </c>
      <c r="T10">
        <f>COS($T$8)*$K10+SIN($T$8)*$L10</f>
        <v>0</v>
      </c>
      <c r="U10">
        <f>-SIN($T$8)*$K10+COS($T$8)*$L10</f>
        <v>0</v>
      </c>
      <c r="V10">
        <f>COS($T$8)*$K10+SIN($T$8)*$M10</f>
        <v>0</v>
      </c>
      <c r="W10">
        <f>-SIN($T$8)*$K10+COS($T$8)*$M10</f>
        <v>0</v>
      </c>
      <c r="Y10">
        <f>COS($Y$8)*$K10+SIN($Y$8)*$L10</f>
        <v>0</v>
      </c>
      <c r="Z10">
        <f>-SIN($Y$8)*$K10+COS($Y$8)*$L10</f>
        <v>0</v>
      </c>
      <c r="AA10">
        <f>COS($Y$8)*$K10+SIN($Y$8)*$M10</f>
        <v>0</v>
      </c>
      <c r="AB10">
        <f>-SIN($Y$8)*$K10+COS($Y$8)*$M10</f>
        <v>0</v>
      </c>
      <c r="AD10">
        <f>COS($AD$8)*$K10+SIN($AD$8)*$L10</f>
        <v>0</v>
      </c>
      <c r="AE10">
        <f>-SIN($AD$8)*$K10+COS($AD$8)*$L10</f>
        <v>0</v>
      </c>
      <c r="AF10">
        <f>COS($AD$8)*$K10+SIN($AD$8)*$M10</f>
        <v>0</v>
      </c>
      <c r="AG10">
        <f>-SIN($AD$8)*$K10+COS($AD$8)*$M10</f>
        <v>0</v>
      </c>
      <c r="AI10">
        <f>COS($AI$8)*$K10+SIN($AI$8)*$L10</f>
        <v>0</v>
      </c>
      <c r="AJ10">
        <f>-SIN($AI$8)*$K10+COS($AI$8)*$L10</f>
        <v>0</v>
      </c>
      <c r="AK10">
        <f>COS($AI$8)*$K10+SIN($AI$8)*$M10</f>
        <v>0</v>
      </c>
      <c r="AL10">
        <f>-SIN($AI$8)*$K10+COS($AI$8)*$M10</f>
        <v>0</v>
      </c>
      <c r="AN10">
        <f>COS($AN$8)*$K10+SIN($AN$8)*$L10</f>
        <v>0</v>
      </c>
      <c r="AO10">
        <f>-SIN($AN$8)*$K10+COS($AN$8)*$L10</f>
        <v>0</v>
      </c>
      <c r="AP10">
        <f>COS($AN$8)*$K10+SIN($AN$8)*$M10</f>
        <v>0</v>
      </c>
      <c r="AQ10">
        <f>-SIN($AN$8)*$K10+COS($AN$8)*$M10</f>
        <v>0</v>
      </c>
    </row>
    <row r="11" spans="1:43" x14ac:dyDescent="0.3">
      <c r="H11">
        <f>H10+0.05</f>
        <v>0.05</v>
      </c>
      <c r="I11">
        <f t="shared" ref="I11:I29" si="0">(H11^2-1)^2</f>
        <v>0.99500625000000009</v>
      </c>
      <c r="J11">
        <f t="shared" ref="J11:J30" si="1">$H$8*I11</f>
        <v>-1.0419681084253096</v>
      </c>
      <c r="K11">
        <f t="shared" ref="K11:K30" si="2">H11*COS(J11)</f>
        <v>2.5226098644677442E-2</v>
      </c>
      <c r="L11">
        <f t="shared" ref="L11:L30" si="3">H11*SIN(J11)</f>
        <v>-4.3169942635692758E-2</v>
      </c>
      <c r="M11">
        <f t="shared" ref="M11:M30" si="4">-L11</f>
        <v>4.3169942635692758E-2</v>
      </c>
      <c r="O11">
        <f t="shared" ref="O11:O30" si="5">COS($O$8)*K11+SIN($O$8)*L11</f>
        <v>2.4773217680088163E-2</v>
      </c>
      <c r="P11">
        <f t="shared" ref="P11:P30" si="6">-SIN($O$8)*K11+COS($O$8)*L11</f>
        <v>4.3431413582509237E-2</v>
      </c>
      <c r="Q11">
        <f t="shared" ref="Q11:Q30" si="7">COS($O$8)*K11+SIN($O$8)*M11</f>
        <v>-4.9999316324765591E-2</v>
      </c>
      <c r="R11">
        <f t="shared" ref="R11:R30" si="8">-SIN($O$8)*K11+COS($O$8)*M11</f>
        <v>2.6147094681649649E-4</v>
      </c>
      <c r="T11">
        <f t="shared" ref="T11:T30" si="9">COS($T$8)*$K11+SIN($T$8)*$L11</f>
        <v>-4.9999316324765598E-2</v>
      </c>
      <c r="U11">
        <f t="shared" ref="U11:U30" si="10">-SIN($T$8)*$K11+COS($T$8)*$L11</f>
        <v>-2.6147094681645486E-4</v>
      </c>
      <c r="V11">
        <f t="shared" ref="V11:V30" si="11">COS($T$8)*$K11+SIN($T$8)*$M11</f>
        <v>2.4773217680088132E-2</v>
      </c>
      <c r="W11">
        <f t="shared" ref="W11:W30" si="12">-SIN($T$8)*$K11+COS($T$8)*$M11</f>
        <v>-4.3431413582509251E-2</v>
      </c>
      <c r="Y11">
        <f t="shared" ref="Y11:Y30" si="13">COS($Y$8)*$K11+SIN($Y$8)*$L11</f>
        <v>2.5226098644677432E-2</v>
      </c>
      <c r="Z11">
        <f t="shared" ref="Z11:Z30" si="14">-SIN($Y$8)*$K11+COS($Y$8)*$L11</f>
        <v>-4.3169942635692765E-2</v>
      </c>
      <c r="AA11">
        <f t="shared" ref="AA11:AA30" si="15">COS($Y$8)*$K11+SIN($Y$8)*$M11</f>
        <v>2.5226098644677453E-2</v>
      </c>
      <c r="AB11">
        <f t="shared" ref="AB11:AB30" si="16">-SIN($Y$8)*$K11+COS($Y$8)*$M11</f>
        <v>4.3169942635692751E-2</v>
      </c>
      <c r="AD11">
        <f t="shared" ref="AD11:AD30" si="17">COS($AD$8)*$K11+SIN($AD$8)*$L11</f>
        <v>2.4773217680088191E-2</v>
      </c>
      <c r="AE11">
        <f t="shared" ref="AE11:AE30" si="18">-SIN($AD$8)*$K11+COS($AD$8)*$L11</f>
        <v>4.3431413582509223E-2</v>
      </c>
      <c r="AF11">
        <f t="shared" ref="AF11:AF30" si="19">COS($AD$8)*$K11+SIN($AD$8)*$M11</f>
        <v>-4.9999316324765591E-2</v>
      </c>
      <c r="AG11">
        <f t="shared" ref="AG11:AG30" si="20">-SIN($AD$8)*$K11+COS($AD$8)*$M11</f>
        <v>2.6147094681653119E-4</v>
      </c>
      <c r="AI11">
        <f t="shared" ref="AI11:AI30" si="21">COS($AI$8)*$K11+SIN($AI$8)*$L11</f>
        <v>-4.9999316324765598E-2</v>
      </c>
      <c r="AJ11">
        <f t="shared" ref="AJ11:AJ30" si="22">-SIN($AI$8)*$K11+COS($AI$8)*$L11</f>
        <v>-2.6147094681649302E-4</v>
      </c>
      <c r="AK11">
        <f t="shared" ref="AK11:AK30" si="23">COS($AI$8)*$K11+SIN($AI$8)*$M11</f>
        <v>2.477321768008816E-2</v>
      </c>
      <c r="AL11">
        <f t="shared" ref="AL11:AL30" si="24">-SIN($AI$8)*$K11+COS($AI$8)*$M11</f>
        <v>-4.3431413582509237E-2</v>
      </c>
      <c r="AN11">
        <f t="shared" ref="AN11:AN30" si="25">COS($AN$8)*$K11+SIN($AN$8)*$L11</f>
        <v>2.5226098644677421E-2</v>
      </c>
      <c r="AO11">
        <f t="shared" ref="AO11:AO30" si="26">-SIN($AN$8)*$K11+COS($AN$8)*$L11</f>
        <v>-4.3169942635692772E-2</v>
      </c>
      <c r="AP11">
        <f t="shared" ref="AP11:AP30" si="27">COS($AN$8)*$K11+SIN($AN$8)*$M11</f>
        <v>2.5226098644677463E-2</v>
      </c>
      <c r="AQ11">
        <f t="shared" ref="AQ11:AQ30" si="28">-SIN($AN$8)*$K11+COS($AN$8)*$M11</f>
        <v>4.3169942635692744E-2</v>
      </c>
    </row>
    <row r="12" spans="1:43" x14ac:dyDescent="0.3">
      <c r="H12">
        <f t="shared" ref="H12:H30" si="29">H11+0.05</f>
        <v>0.1</v>
      </c>
      <c r="I12">
        <f t="shared" si="0"/>
        <v>0.98009999999999997</v>
      </c>
      <c r="J12">
        <f t="shared" si="1"/>
        <v>-1.0263583199277853</v>
      </c>
      <c r="K12">
        <f t="shared" si="2"/>
        <v>5.1793743299703113E-2</v>
      </c>
      <c r="L12">
        <f t="shared" si="3"/>
        <v>-8.5541850313191503E-2</v>
      </c>
      <c r="M12">
        <f t="shared" si="4"/>
        <v>8.5541850313191503E-2</v>
      </c>
      <c r="O12">
        <f t="shared" si="5"/>
        <v>4.818454380809814E-2</v>
      </c>
      <c r="P12">
        <f t="shared" si="6"/>
        <v>8.7625622611228693E-2</v>
      </c>
      <c r="Q12">
        <f t="shared" si="7"/>
        <v>-9.9978287107801239E-2</v>
      </c>
      <c r="R12">
        <f t="shared" si="8"/>
        <v>2.0837722980372245E-3</v>
      </c>
      <c r="T12">
        <f t="shared" si="9"/>
        <v>-9.9978287107801239E-2</v>
      </c>
      <c r="U12">
        <f t="shared" si="10"/>
        <v>-2.0837722980371481E-3</v>
      </c>
      <c r="V12">
        <f t="shared" si="11"/>
        <v>4.8184543808098085E-2</v>
      </c>
      <c r="W12">
        <f t="shared" si="12"/>
        <v>-8.7625622611228721E-2</v>
      </c>
      <c r="Y12">
        <f t="shared" si="13"/>
        <v>5.1793743299703092E-2</v>
      </c>
      <c r="Z12">
        <f t="shared" si="14"/>
        <v>-8.5541850313191517E-2</v>
      </c>
      <c r="AA12">
        <f t="shared" si="15"/>
        <v>5.1793743299703134E-2</v>
      </c>
      <c r="AB12">
        <f t="shared" si="16"/>
        <v>8.5541850313191489E-2</v>
      </c>
      <c r="AD12">
        <f t="shared" si="17"/>
        <v>4.8184543808098203E-2</v>
      </c>
      <c r="AE12">
        <f t="shared" si="18"/>
        <v>8.7625622611228665E-2</v>
      </c>
      <c r="AF12">
        <f t="shared" si="19"/>
        <v>-9.9978287107801239E-2</v>
      </c>
      <c r="AG12">
        <f t="shared" si="20"/>
        <v>2.0837722980372939E-3</v>
      </c>
      <c r="AI12">
        <f t="shared" si="21"/>
        <v>-9.9978287107801239E-2</v>
      </c>
      <c r="AJ12">
        <f t="shared" si="22"/>
        <v>-2.0837722980372175E-3</v>
      </c>
      <c r="AK12">
        <f t="shared" si="23"/>
        <v>4.818454380809814E-2</v>
      </c>
      <c r="AL12">
        <f t="shared" si="24"/>
        <v>-8.7625622611228693E-2</v>
      </c>
      <c r="AN12">
        <f t="shared" si="25"/>
        <v>5.1793743299703071E-2</v>
      </c>
      <c r="AO12">
        <f t="shared" si="26"/>
        <v>-8.5541850313191531E-2</v>
      </c>
      <c r="AP12">
        <f t="shared" si="27"/>
        <v>5.1793743299703154E-2</v>
      </c>
      <c r="AQ12">
        <f t="shared" si="28"/>
        <v>8.5541850313191475E-2</v>
      </c>
    </row>
    <row r="13" spans="1:43" x14ac:dyDescent="0.3">
      <c r="H13">
        <f t="shared" si="29"/>
        <v>0.15000000000000002</v>
      </c>
      <c r="I13">
        <f t="shared" si="0"/>
        <v>0.95550625000000011</v>
      </c>
      <c r="J13">
        <f t="shared" si="1"/>
        <v>-1.0006038051530441</v>
      </c>
      <c r="K13">
        <f t="shared" si="2"/>
        <v>8.0969118433554782E-2</v>
      </c>
      <c r="L13">
        <f t="shared" si="3"/>
        <v>-0.12626956030688072</v>
      </c>
      <c r="M13">
        <f t="shared" si="4"/>
        <v>0.12626956030688072</v>
      </c>
      <c r="O13">
        <f t="shared" si="5"/>
        <v>6.8868087733672534E-2</v>
      </c>
      <c r="P13">
        <f t="shared" si="6"/>
        <v>0.13325609363892965</v>
      </c>
      <c r="Q13">
        <f t="shared" si="7"/>
        <v>-0.14983720616722729</v>
      </c>
      <c r="R13">
        <f t="shared" si="8"/>
        <v>6.9865333320489886E-3</v>
      </c>
      <c r="T13">
        <f t="shared" si="9"/>
        <v>-0.14983720616722729</v>
      </c>
      <c r="U13">
        <f t="shared" si="10"/>
        <v>-6.9865333320488776E-3</v>
      </c>
      <c r="V13">
        <f t="shared" si="11"/>
        <v>6.8868087733672451E-2</v>
      </c>
      <c r="W13">
        <f t="shared" si="12"/>
        <v>-0.13325609363892971</v>
      </c>
      <c r="Y13">
        <f t="shared" si="13"/>
        <v>8.0969118433554754E-2</v>
      </c>
      <c r="Z13">
        <f t="shared" si="14"/>
        <v>-0.12626956030688075</v>
      </c>
      <c r="AA13">
        <f t="shared" si="15"/>
        <v>8.096911843355481E-2</v>
      </c>
      <c r="AB13">
        <f t="shared" si="16"/>
        <v>0.12626956030688069</v>
      </c>
      <c r="AD13">
        <f t="shared" si="17"/>
        <v>6.8868087733672645E-2</v>
      </c>
      <c r="AE13">
        <f t="shared" si="18"/>
        <v>0.13325609363892962</v>
      </c>
      <c r="AF13">
        <f t="shared" si="19"/>
        <v>-0.14983720616722729</v>
      </c>
      <c r="AG13">
        <f t="shared" si="20"/>
        <v>6.9865333320490997E-3</v>
      </c>
      <c r="AI13">
        <f t="shared" si="21"/>
        <v>-0.14983720616722729</v>
      </c>
      <c r="AJ13">
        <f t="shared" si="22"/>
        <v>-6.9865333320489886E-3</v>
      </c>
      <c r="AK13">
        <f t="shared" si="23"/>
        <v>6.8868087733672534E-2</v>
      </c>
      <c r="AL13">
        <f t="shared" si="24"/>
        <v>-0.13325609363892965</v>
      </c>
      <c r="AN13">
        <f t="shared" si="25"/>
        <v>8.0969118433554726E-2</v>
      </c>
      <c r="AO13">
        <f t="shared" si="26"/>
        <v>-0.12626956030688075</v>
      </c>
      <c r="AP13">
        <f t="shared" si="27"/>
        <v>8.0969118433554838E-2</v>
      </c>
      <c r="AQ13">
        <f t="shared" si="28"/>
        <v>0.12626956030688069</v>
      </c>
    </row>
    <row r="14" spans="1:43" x14ac:dyDescent="0.3">
      <c r="H14">
        <f t="shared" si="29"/>
        <v>0.2</v>
      </c>
      <c r="I14">
        <f t="shared" si="0"/>
        <v>0.92159999999999997</v>
      </c>
      <c r="J14">
        <f t="shared" si="1"/>
        <v>-0.96509726318278433</v>
      </c>
      <c r="K14">
        <f t="shared" si="2"/>
        <v>0.11386738370505292</v>
      </c>
      <c r="L14">
        <f t="shared" si="3"/>
        <v>-0.16442085916381247</v>
      </c>
      <c r="M14">
        <f t="shared" si="4"/>
        <v>0.16442085916381247</v>
      </c>
      <c r="O14">
        <f t="shared" si="5"/>
        <v>8.5458949095398598E-2</v>
      </c>
      <c r="P14">
        <f t="shared" si="6"/>
        <v>0.18082247653295225</v>
      </c>
      <c r="Q14">
        <f t="shared" si="7"/>
        <v>-0.19932633280045148</v>
      </c>
      <c r="R14">
        <f t="shared" si="8"/>
        <v>1.6401617369139879E-2</v>
      </c>
      <c r="T14">
        <f t="shared" si="9"/>
        <v>-0.19932633280045148</v>
      </c>
      <c r="U14">
        <f t="shared" si="10"/>
        <v>-1.6401617369139726E-2</v>
      </c>
      <c r="V14">
        <f t="shared" si="11"/>
        <v>8.5458949095398473E-2</v>
      </c>
      <c r="W14">
        <f t="shared" si="12"/>
        <v>-0.18082247653295233</v>
      </c>
      <c r="Y14">
        <f t="shared" si="13"/>
        <v>0.11386738370505288</v>
      </c>
      <c r="Z14">
        <f t="shared" si="14"/>
        <v>-0.16442085916381249</v>
      </c>
      <c r="AA14">
        <f t="shared" si="15"/>
        <v>0.11386738370505296</v>
      </c>
      <c r="AB14">
        <f t="shared" si="16"/>
        <v>0.16442085916381244</v>
      </c>
      <c r="AD14">
        <f t="shared" si="17"/>
        <v>8.5458949095398723E-2</v>
      </c>
      <c r="AE14">
        <f t="shared" si="18"/>
        <v>0.18082247653295225</v>
      </c>
      <c r="AF14">
        <f t="shared" si="19"/>
        <v>-0.19932633280045145</v>
      </c>
      <c r="AG14">
        <f t="shared" si="20"/>
        <v>1.6401617369140017E-2</v>
      </c>
      <c r="AI14">
        <f t="shared" si="21"/>
        <v>-0.19932633280045148</v>
      </c>
      <c r="AJ14">
        <f t="shared" si="22"/>
        <v>-1.6401617369139865E-2</v>
      </c>
      <c r="AK14">
        <f t="shared" si="23"/>
        <v>8.5458949095398584E-2</v>
      </c>
      <c r="AL14">
        <f t="shared" si="24"/>
        <v>-0.18082247653295228</v>
      </c>
      <c r="AN14">
        <f t="shared" si="25"/>
        <v>0.11386738370505284</v>
      </c>
      <c r="AO14">
        <f t="shared" si="26"/>
        <v>-0.16442085916381252</v>
      </c>
      <c r="AP14">
        <f t="shared" si="27"/>
        <v>0.113867383705053</v>
      </c>
      <c r="AQ14">
        <f t="shared" si="28"/>
        <v>0.16442085916381241</v>
      </c>
    </row>
    <row r="15" spans="1:43" x14ac:dyDescent="0.3">
      <c r="H15">
        <f t="shared" si="29"/>
        <v>0.25</v>
      </c>
      <c r="I15">
        <f t="shared" si="0"/>
        <v>0.87890625</v>
      </c>
      <c r="J15">
        <f t="shared" si="1"/>
        <v>-0.92038847273138469</v>
      </c>
      <c r="K15">
        <f t="shared" si="2"/>
        <v>0.15137776035108139</v>
      </c>
      <c r="L15">
        <f t="shared" si="3"/>
        <v>-0.19895922615222086</v>
      </c>
      <c r="M15">
        <f t="shared" si="4"/>
        <v>0.19895922615222086</v>
      </c>
      <c r="O15">
        <f t="shared" si="5"/>
        <v>9.6614863989575875E-2</v>
      </c>
      <c r="P15">
        <f t="shared" si="6"/>
        <v>0.23057659910813966</v>
      </c>
      <c r="Q15">
        <f t="shared" si="7"/>
        <v>-0.24799262434065722</v>
      </c>
      <c r="R15">
        <f t="shared" si="8"/>
        <v>3.1617372955918877E-2</v>
      </c>
      <c r="T15">
        <f t="shared" si="9"/>
        <v>-0.24799262434065722</v>
      </c>
      <c r="U15">
        <f t="shared" si="10"/>
        <v>-3.1617372955918696E-2</v>
      </c>
      <c r="V15">
        <f t="shared" si="11"/>
        <v>9.6614863989575694E-2</v>
      </c>
      <c r="W15">
        <f t="shared" si="12"/>
        <v>-0.23057659910813971</v>
      </c>
      <c r="Y15">
        <f t="shared" si="13"/>
        <v>0.15137776035108133</v>
      </c>
      <c r="Z15">
        <f t="shared" si="14"/>
        <v>-0.19895922615222089</v>
      </c>
      <c r="AA15">
        <f t="shared" si="15"/>
        <v>0.15137776035108144</v>
      </c>
      <c r="AB15">
        <f t="shared" si="16"/>
        <v>0.19895922615222084</v>
      </c>
      <c r="AD15">
        <f t="shared" si="17"/>
        <v>9.6614863989576041E-2</v>
      </c>
      <c r="AE15">
        <f t="shared" si="18"/>
        <v>0.2305765991081396</v>
      </c>
      <c r="AF15">
        <f t="shared" si="19"/>
        <v>-0.24799262434065722</v>
      </c>
      <c r="AG15">
        <f t="shared" si="20"/>
        <v>3.1617372955919043E-2</v>
      </c>
      <c r="AI15">
        <f t="shared" si="21"/>
        <v>-0.24799262434065722</v>
      </c>
      <c r="AJ15">
        <f t="shared" si="22"/>
        <v>-3.1617372955918863E-2</v>
      </c>
      <c r="AK15">
        <f t="shared" si="23"/>
        <v>9.6614863989575875E-2</v>
      </c>
      <c r="AL15">
        <f t="shared" si="24"/>
        <v>-0.23057659910813966</v>
      </c>
      <c r="AN15">
        <f t="shared" si="25"/>
        <v>0.15137776035108128</v>
      </c>
      <c r="AO15">
        <f t="shared" si="26"/>
        <v>-0.19895922615222095</v>
      </c>
      <c r="AP15">
        <f t="shared" si="27"/>
        <v>0.1513777603510815</v>
      </c>
      <c r="AQ15">
        <f t="shared" si="28"/>
        <v>0.19895922615222078</v>
      </c>
    </row>
    <row r="16" spans="1:43" x14ac:dyDescent="0.3">
      <c r="H16">
        <f t="shared" si="29"/>
        <v>0.3</v>
      </c>
      <c r="I16">
        <f t="shared" si="0"/>
        <v>0.82810000000000006</v>
      </c>
      <c r="J16">
        <f t="shared" si="1"/>
        <v>-0.86718429214590254</v>
      </c>
      <c r="K16">
        <f t="shared" si="2"/>
        <v>0.19409283456859891</v>
      </c>
      <c r="L16">
        <f t="shared" si="3"/>
        <v>-0.22875307991178281</v>
      </c>
      <c r="M16">
        <f t="shared" si="4"/>
        <v>0.22875307991178281</v>
      </c>
      <c r="O16">
        <f t="shared" si="5"/>
        <v>0.10105956111323627</v>
      </c>
      <c r="P16">
        <f t="shared" si="6"/>
        <v>0.28246586538482849</v>
      </c>
      <c r="Q16">
        <f t="shared" si="7"/>
        <v>-0.2951523956818351</v>
      </c>
      <c r="R16">
        <f t="shared" si="8"/>
        <v>5.3712785473045796E-2</v>
      </c>
      <c r="T16">
        <f t="shared" si="9"/>
        <v>-0.29515239568183516</v>
      </c>
      <c r="U16">
        <f t="shared" si="10"/>
        <v>-5.371278547304556E-2</v>
      </c>
      <c r="V16">
        <f t="shared" si="11"/>
        <v>0.10105956111323607</v>
      </c>
      <c r="W16">
        <f t="shared" si="12"/>
        <v>-0.28246586538482854</v>
      </c>
      <c r="Y16">
        <f t="shared" si="13"/>
        <v>0.19409283456859885</v>
      </c>
      <c r="Z16">
        <f t="shared" si="14"/>
        <v>-0.22875307991178287</v>
      </c>
      <c r="AA16">
        <f t="shared" si="15"/>
        <v>0.19409283456859897</v>
      </c>
      <c r="AB16">
        <f t="shared" si="16"/>
        <v>0.22875307991178276</v>
      </c>
      <c r="AD16">
        <f t="shared" si="17"/>
        <v>0.1010595611132365</v>
      </c>
      <c r="AE16">
        <f t="shared" si="18"/>
        <v>0.28246586538482843</v>
      </c>
      <c r="AF16">
        <f t="shared" si="19"/>
        <v>-0.2951523956818351</v>
      </c>
      <c r="AG16">
        <f t="shared" si="20"/>
        <v>5.3712785473046004E-2</v>
      </c>
      <c r="AI16">
        <f t="shared" si="21"/>
        <v>-0.2951523956818351</v>
      </c>
      <c r="AJ16">
        <f t="shared" si="22"/>
        <v>-5.3712785473045782E-2</v>
      </c>
      <c r="AK16">
        <f t="shared" si="23"/>
        <v>0.10105956111323626</v>
      </c>
      <c r="AL16">
        <f t="shared" si="24"/>
        <v>-0.28246586538482854</v>
      </c>
      <c r="AN16">
        <f t="shared" si="25"/>
        <v>0.1940928345685988</v>
      </c>
      <c r="AO16">
        <f t="shared" si="26"/>
        <v>-0.2287530799117829</v>
      </c>
      <c r="AP16">
        <f t="shared" si="27"/>
        <v>0.19409283456859902</v>
      </c>
      <c r="AQ16">
        <f t="shared" si="28"/>
        <v>0.22875307991178273</v>
      </c>
    </row>
    <row r="17" spans="8:43" x14ac:dyDescent="0.3">
      <c r="H17">
        <f t="shared" si="29"/>
        <v>0.35</v>
      </c>
      <c r="I17">
        <f t="shared" si="0"/>
        <v>0.77000625000000011</v>
      </c>
      <c r="J17">
        <f t="shared" si="1"/>
        <v>-0.80634865940607525</v>
      </c>
      <c r="K17">
        <f t="shared" si="2"/>
        <v>0.24224845748107754</v>
      </c>
      <c r="L17">
        <f t="shared" si="3"/>
        <v>-0.25261766535228403</v>
      </c>
      <c r="M17">
        <f t="shared" si="4"/>
        <v>0.25261766535228403</v>
      </c>
      <c r="O17">
        <f t="shared" si="5"/>
        <v>9.7649086899255277E-2</v>
      </c>
      <c r="P17">
        <f t="shared" si="6"/>
        <v>0.33610215088234957</v>
      </c>
      <c r="Q17">
        <f t="shared" si="7"/>
        <v>-0.33989754438033271</v>
      </c>
      <c r="R17">
        <f t="shared" si="8"/>
        <v>8.3484485530065655E-2</v>
      </c>
      <c r="T17">
        <f t="shared" si="9"/>
        <v>-0.33989754438033282</v>
      </c>
      <c r="U17">
        <f t="shared" si="10"/>
        <v>-8.3484485530065405E-2</v>
      </c>
      <c r="V17">
        <f t="shared" si="11"/>
        <v>9.7649086899255028E-2</v>
      </c>
      <c r="W17">
        <f t="shared" si="12"/>
        <v>-0.33610215088234963</v>
      </c>
      <c r="Y17">
        <f t="shared" si="13"/>
        <v>0.24224845748107748</v>
      </c>
      <c r="Z17">
        <f t="shared" si="14"/>
        <v>-0.25261766535228408</v>
      </c>
      <c r="AA17">
        <f t="shared" si="15"/>
        <v>0.24224845748107759</v>
      </c>
      <c r="AB17">
        <f t="shared" si="16"/>
        <v>0.25261766535228397</v>
      </c>
      <c r="AD17">
        <f t="shared" si="17"/>
        <v>9.7649086899255527E-2</v>
      </c>
      <c r="AE17">
        <f t="shared" si="18"/>
        <v>0.33610215088234952</v>
      </c>
      <c r="AF17">
        <f t="shared" si="19"/>
        <v>-0.33989754438033271</v>
      </c>
      <c r="AG17">
        <f t="shared" si="20"/>
        <v>8.3484485530065905E-2</v>
      </c>
      <c r="AI17">
        <f t="shared" si="21"/>
        <v>-0.33989754438033271</v>
      </c>
      <c r="AJ17">
        <f t="shared" si="22"/>
        <v>-8.3484485530065655E-2</v>
      </c>
      <c r="AK17">
        <f t="shared" si="23"/>
        <v>9.7649086899255264E-2</v>
      </c>
      <c r="AL17">
        <f t="shared" si="24"/>
        <v>-0.33610215088234957</v>
      </c>
      <c r="AN17">
        <f t="shared" si="25"/>
        <v>0.24224845748107743</v>
      </c>
      <c r="AO17">
        <f t="shared" si="26"/>
        <v>-0.25261766535228414</v>
      </c>
      <c r="AP17">
        <f t="shared" si="27"/>
        <v>0.24224845748107765</v>
      </c>
      <c r="AQ17">
        <f t="shared" si="28"/>
        <v>0.25261766535228392</v>
      </c>
    </row>
    <row r="18" spans="8:43" x14ac:dyDescent="0.3">
      <c r="H18">
        <f t="shared" si="29"/>
        <v>0.39999999999999997</v>
      </c>
      <c r="I18">
        <f t="shared" si="0"/>
        <v>0.70560000000000012</v>
      </c>
      <c r="J18">
        <f t="shared" si="1"/>
        <v>-0.73890259212431941</v>
      </c>
      <c r="K18">
        <f t="shared" si="2"/>
        <v>0.29568323311018735</v>
      </c>
      <c r="L18">
        <f t="shared" si="3"/>
        <v>-0.26939084182188999</v>
      </c>
      <c r="M18">
        <f t="shared" si="4"/>
        <v>0.26939084182188999</v>
      </c>
      <c r="O18">
        <f t="shared" si="5"/>
        <v>8.5457696009538509E-2</v>
      </c>
      <c r="P18">
        <f t="shared" si="6"/>
        <v>0.39076461225748327</v>
      </c>
      <c r="Q18">
        <f t="shared" si="7"/>
        <v>-0.38114092911972575</v>
      </c>
      <c r="R18">
        <f t="shared" si="8"/>
        <v>0.12137377043559339</v>
      </c>
      <c r="T18">
        <f t="shared" si="9"/>
        <v>-0.38114092911972586</v>
      </c>
      <c r="U18">
        <f t="shared" si="10"/>
        <v>-0.12137377043559311</v>
      </c>
      <c r="V18">
        <f t="shared" si="11"/>
        <v>8.5457696009538231E-2</v>
      </c>
      <c r="W18">
        <f t="shared" si="12"/>
        <v>-0.39076461225748332</v>
      </c>
      <c r="Y18">
        <f t="shared" si="13"/>
        <v>0.29568323311018729</v>
      </c>
      <c r="Z18">
        <f t="shared" si="14"/>
        <v>-0.26939084182189005</v>
      </c>
      <c r="AA18">
        <f t="shared" si="15"/>
        <v>0.2956832331101874</v>
      </c>
      <c r="AB18">
        <f t="shared" si="16"/>
        <v>0.26939084182188994</v>
      </c>
      <c r="AD18">
        <f t="shared" si="17"/>
        <v>8.5457696009538814E-2</v>
      </c>
      <c r="AE18">
        <f t="shared" si="18"/>
        <v>0.39076461225748321</v>
      </c>
      <c r="AF18">
        <f t="shared" si="19"/>
        <v>-0.38114092911972575</v>
      </c>
      <c r="AG18">
        <f t="shared" si="20"/>
        <v>0.12137377043559366</v>
      </c>
      <c r="AI18">
        <f t="shared" si="21"/>
        <v>-0.38114092911972575</v>
      </c>
      <c r="AJ18">
        <f t="shared" si="22"/>
        <v>-0.12137377043559339</v>
      </c>
      <c r="AK18">
        <f t="shared" si="23"/>
        <v>8.5457696009538509E-2</v>
      </c>
      <c r="AL18">
        <f t="shared" si="24"/>
        <v>-0.39076461225748327</v>
      </c>
      <c r="AN18">
        <f t="shared" si="25"/>
        <v>0.29568323311018724</v>
      </c>
      <c r="AO18">
        <f t="shared" si="26"/>
        <v>-0.26939084182189016</v>
      </c>
      <c r="AP18">
        <f t="shared" si="27"/>
        <v>0.29568323311018746</v>
      </c>
      <c r="AQ18">
        <f t="shared" si="28"/>
        <v>0.26939084182188983</v>
      </c>
    </row>
    <row r="19" spans="8:43" x14ac:dyDescent="0.3">
      <c r="H19">
        <f t="shared" si="29"/>
        <v>0.44999999999999996</v>
      </c>
      <c r="I19">
        <f t="shared" si="0"/>
        <v>0.63600625000000011</v>
      </c>
      <c r="J19">
        <f t="shared" si="1"/>
        <v>-0.66602418754573123</v>
      </c>
      <c r="K19">
        <f t="shared" si="2"/>
        <v>0.35382797470712984</v>
      </c>
      <c r="L19">
        <f t="shared" si="3"/>
        <v>-0.27803914169528471</v>
      </c>
      <c r="M19">
        <f t="shared" si="4"/>
        <v>0.27803914169528471</v>
      </c>
      <c r="O19">
        <f t="shared" si="5"/>
        <v>6.3874972600972857E-2</v>
      </c>
      <c r="P19">
        <f t="shared" si="6"/>
        <v>0.44544358551361463</v>
      </c>
      <c r="Q19">
        <f t="shared" si="7"/>
        <v>-0.41770294730810253</v>
      </c>
      <c r="R19">
        <f t="shared" si="8"/>
        <v>0.16740444381833</v>
      </c>
      <c r="T19">
        <f t="shared" si="9"/>
        <v>-0.4177029473081027</v>
      </c>
      <c r="U19">
        <f t="shared" si="10"/>
        <v>-0.16740444381832972</v>
      </c>
      <c r="V19">
        <f t="shared" si="11"/>
        <v>6.3874972600972524E-2</v>
      </c>
      <c r="W19">
        <f t="shared" si="12"/>
        <v>-0.44544358551361463</v>
      </c>
      <c r="Y19">
        <f t="shared" si="13"/>
        <v>0.35382797470712979</v>
      </c>
      <c r="Z19">
        <f t="shared" si="14"/>
        <v>-0.27803914169528482</v>
      </c>
      <c r="AA19">
        <f t="shared" si="15"/>
        <v>0.3538279747071299</v>
      </c>
      <c r="AB19">
        <f t="shared" si="16"/>
        <v>0.2780391416952846</v>
      </c>
      <c r="AD19">
        <f t="shared" si="17"/>
        <v>6.387497260097319E-2</v>
      </c>
      <c r="AE19">
        <f t="shared" si="18"/>
        <v>0.44544358551361463</v>
      </c>
      <c r="AF19">
        <f t="shared" si="19"/>
        <v>-0.41770294730810248</v>
      </c>
      <c r="AG19">
        <f t="shared" si="20"/>
        <v>0.16740444381833033</v>
      </c>
      <c r="AI19">
        <f t="shared" si="21"/>
        <v>-0.41770294730810253</v>
      </c>
      <c r="AJ19">
        <f t="shared" si="22"/>
        <v>-0.16740444381833</v>
      </c>
      <c r="AK19">
        <f t="shared" si="23"/>
        <v>6.3874972600972829E-2</v>
      </c>
      <c r="AL19">
        <f t="shared" si="24"/>
        <v>-0.44544358551361463</v>
      </c>
      <c r="AN19">
        <f t="shared" si="25"/>
        <v>0.35382797470712973</v>
      </c>
      <c r="AO19">
        <f t="shared" si="26"/>
        <v>-0.27803914169528487</v>
      </c>
      <c r="AP19">
        <f t="shared" si="27"/>
        <v>0.35382797470712996</v>
      </c>
      <c r="AQ19">
        <f t="shared" si="28"/>
        <v>0.27803914169528454</v>
      </c>
    </row>
    <row r="20" spans="8:43" x14ac:dyDescent="0.3">
      <c r="H20">
        <f t="shared" si="29"/>
        <v>0.49999999999999994</v>
      </c>
      <c r="I20">
        <f t="shared" si="0"/>
        <v>0.5625</v>
      </c>
      <c r="J20">
        <f t="shared" si="1"/>
        <v>-0.58904862254808621</v>
      </c>
      <c r="K20">
        <f t="shared" si="2"/>
        <v>0.41573480615127256</v>
      </c>
      <c r="L20">
        <f t="shared" si="3"/>
        <v>-0.27778511650980103</v>
      </c>
      <c r="M20">
        <f t="shared" si="4"/>
        <v>0.27778511650980103</v>
      </c>
      <c r="O20">
        <f t="shared" si="5"/>
        <v>3.2701564615071593E-2</v>
      </c>
      <c r="P20">
        <f t="shared" si="6"/>
        <v>0.49892946161930163</v>
      </c>
      <c r="Q20">
        <f t="shared" si="7"/>
        <v>-0.44843637076634402</v>
      </c>
      <c r="R20">
        <f t="shared" si="8"/>
        <v>0.22114434510950073</v>
      </c>
      <c r="T20">
        <f t="shared" si="9"/>
        <v>-0.44843637076634418</v>
      </c>
      <c r="U20">
        <f t="shared" si="10"/>
        <v>-0.2211443451095004</v>
      </c>
      <c r="V20">
        <f t="shared" si="11"/>
        <v>3.2701564615071232E-2</v>
      </c>
      <c r="W20">
        <f t="shared" si="12"/>
        <v>-0.49892946161930163</v>
      </c>
      <c r="Y20">
        <f t="shared" si="13"/>
        <v>0.41573480615127251</v>
      </c>
      <c r="Z20">
        <f t="shared" si="14"/>
        <v>-0.27778511650980114</v>
      </c>
      <c r="AA20">
        <f t="shared" si="15"/>
        <v>0.41573480615127262</v>
      </c>
      <c r="AB20">
        <f t="shared" si="16"/>
        <v>0.27778511650980092</v>
      </c>
      <c r="AD20">
        <f t="shared" si="17"/>
        <v>3.2701564615071954E-2</v>
      </c>
      <c r="AE20">
        <f t="shared" si="18"/>
        <v>0.49892946161930163</v>
      </c>
      <c r="AF20">
        <f t="shared" si="19"/>
        <v>-0.44843637076634385</v>
      </c>
      <c r="AG20">
        <f t="shared" si="20"/>
        <v>0.22114434510950107</v>
      </c>
      <c r="AI20">
        <f t="shared" si="21"/>
        <v>-0.44843637076634402</v>
      </c>
      <c r="AJ20">
        <f t="shared" si="22"/>
        <v>-0.22114434510950073</v>
      </c>
      <c r="AK20">
        <f t="shared" si="23"/>
        <v>3.2701564615071566E-2</v>
      </c>
      <c r="AL20">
        <f t="shared" si="24"/>
        <v>-0.49892946161930163</v>
      </c>
      <c r="AN20">
        <f t="shared" si="25"/>
        <v>0.41573480615127245</v>
      </c>
      <c r="AO20">
        <f t="shared" si="26"/>
        <v>-0.27778511650980126</v>
      </c>
      <c r="AP20">
        <f t="shared" si="27"/>
        <v>0.41573480615127267</v>
      </c>
      <c r="AQ20">
        <f t="shared" si="28"/>
        <v>0.27778511650980081</v>
      </c>
    </row>
    <row r="21" spans="8:43" x14ac:dyDescent="0.3">
      <c r="H21">
        <f t="shared" si="29"/>
        <v>0.54999999999999993</v>
      </c>
      <c r="I21">
        <f t="shared" si="0"/>
        <v>0.48650625000000003</v>
      </c>
      <c r="J21">
        <f t="shared" si="1"/>
        <v>-0.50946815364183973</v>
      </c>
      <c r="K21">
        <f t="shared" si="2"/>
        <v>0.48015221072055059</v>
      </c>
      <c r="L21">
        <f t="shared" si="3"/>
        <v>-0.26824215653056455</v>
      </c>
      <c r="M21">
        <f t="shared" si="4"/>
        <v>0.26824215653056455</v>
      </c>
      <c r="O21">
        <f t="shared" si="5"/>
        <v>-7.7715834388843996E-3</v>
      </c>
      <c r="P21">
        <f t="shared" si="6"/>
        <v>0.54994509043253792</v>
      </c>
      <c r="Q21">
        <f t="shared" si="7"/>
        <v>-0.47238062728166597</v>
      </c>
      <c r="R21">
        <f t="shared" si="8"/>
        <v>0.28170293390197354</v>
      </c>
      <c r="T21">
        <f t="shared" si="9"/>
        <v>-0.47238062728166619</v>
      </c>
      <c r="U21">
        <f t="shared" si="10"/>
        <v>-0.28170293390197321</v>
      </c>
      <c r="V21">
        <f t="shared" si="11"/>
        <v>-7.7715834388848437E-3</v>
      </c>
      <c r="W21">
        <f t="shared" si="12"/>
        <v>-0.54994509043253792</v>
      </c>
      <c r="Y21">
        <f t="shared" si="13"/>
        <v>0.48015221072055053</v>
      </c>
      <c r="Z21">
        <f t="shared" si="14"/>
        <v>-0.26824215653056466</v>
      </c>
      <c r="AA21">
        <f t="shared" si="15"/>
        <v>0.48015221072055064</v>
      </c>
      <c r="AB21">
        <f t="shared" si="16"/>
        <v>0.26824215653056444</v>
      </c>
      <c r="AD21">
        <f t="shared" si="17"/>
        <v>-7.7715834388840388E-3</v>
      </c>
      <c r="AE21">
        <f t="shared" si="18"/>
        <v>0.54994509043253803</v>
      </c>
      <c r="AF21">
        <f t="shared" si="19"/>
        <v>-0.47238062728166585</v>
      </c>
      <c r="AG21">
        <f t="shared" si="20"/>
        <v>0.28170293390197387</v>
      </c>
      <c r="AI21">
        <f t="shared" si="21"/>
        <v>-0.47238062728166597</v>
      </c>
      <c r="AJ21">
        <f t="shared" si="22"/>
        <v>-0.28170293390197354</v>
      </c>
      <c r="AK21">
        <f t="shared" si="23"/>
        <v>-7.7715834388844274E-3</v>
      </c>
      <c r="AL21">
        <f t="shared" si="24"/>
        <v>-0.54994509043253792</v>
      </c>
      <c r="AN21">
        <f t="shared" si="25"/>
        <v>0.48015221072055048</v>
      </c>
      <c r="AO21">
        <f t="shared" si="26"/>
        <v>-0.26824215653056477</v>
      </c>
      <c r="AP21">
        <f t="shared" si="27"/>
        <v>0.4801522107205507</v>
      </c>
      <c r="AQ21">
        <f t="shared" si="28"/>
        <v>0.26824215653056432</v>
      </c>
    </row>
    <row r="22" spans="8:43" x14ac:dyDescent="0.3">
      <c r="H22">
        <f t="shared" si="29"/>
        <v>0.6</v>
      </c>
      <c r="I22">
        <f t="shared" si="0"/>
        <v>0.40960000000000002</v>
      </c>
      <c r="J22">
        <f t="shared" si="1"/>
        <v>-0.4289321169701264</v>
      </c>
      <c r="K22">
        <f t="shared" si="2"/>
        <v>0.54564624033921549</v>
      </c>
      <c r="L22">
        <f t="shared" si="3"/>
        <v>-0.24953993749233608</v>
      </c>
      <c r="M22">
        <f t="shared" si="4"/>
        <v>0.24953993749233608</v>
      </c>
      <c r="O22">
        <f t="shared" si="5"/>
        <v>-5.6715195042463695E-2</v>
      </c>
      <c r="P22">
        <f t="shared" si="6"/>
        <v>0.59731347435939797</v>
      </c>
      <c r="Q22">
        <f t="shared" si="7"/>
        <v>-0.48893104529675158</v>
      </c>
      <c r="R22">
        <f t="shared" si="8"/>
        <v>0.34777353686706203</v>
      </c>
      <c r="T22">
        <f t="shared" si="9"/>
        <v>-0.4889310452967518</v>
      </c>
      <c r="U22">
        <f t="shared" si="10"/>
        <v>-0.34777353686706169</v>
      </c>
      <c r="V22">
        <f t="shared" si="11"/>
        <v>-5.6715195042464112E-2</v>
      </c>
      <c r="W22">
        <f t="shared" si="12"/>
        <v>-0.59731347435939797</v>
      </c>
      <c r="Y22">
        <f t="shared" si="13"/>
        <v>0.54564624033921538</v>
      </c>
      <c r="Z22">
        <f t="shared" si="14"/>
        <v>-0.24953993749233622</v>
      </c>
      <c r="AA22">
        <f t="shared" si="15"/>
        <v>0.5456462403392156</v>
      </c>
      <c r="AB22">
        <f t="shared" si="16"/>
        <v>0.24953993749233594</v>
      </c>
      <c r="AD22">
        <f t="shared" si="17"/>
        <v>-5.6715195042463251E-2</v>
      </c>
      <c r="AE22">
        <f t="shared" si="18"/>
        <v>0.59731347435939808</v>
      </c>
      <c r="AF22">
        <f t="shared" si="19"/>
        <v>-0.48893104529675135</v>
      </c>
      <c r="AG22">
        <f t="shared" si="20"/>
        <v>0.34777353686706236</v>
      </c>
      <c r="AI22">
        <f t="shared" si="21"/>
        <v>-0.48893104529675158</v>
      </c>
      <c r="AJ22">
        <f t="shared" si="22"/>
        <v>-0.34777353686706203</v>
      </c>
      <c r="AK22">
        <f t="shared" si="23"/>
        <v>-5.6715195042463695E-2</v>
      </c>
      <c r="AL22">
        <f t="shared" si="24"/>
        <v>-0.59731347435939797</v>
      </c>
      <c r="AN22">
        <f t="shared" si="25"/>
        <v>0.54564624033921538</v>
      </c>
      <c r="AO22">
        <f t="shared" si="26"/>
        <v>-0.24953993749233636</v>
      </c>
      <c r="AP22">
        <f t="shared" si="27"/>
        <v>0.5456462403392156</v>
      </c>
      <c r="AQ22">
        <f t="shared" si="28"/>
        <v>0.2495399374923358</v>
      </c>
    </row>
    <row r="23" spans="8:43" x14ac:dyDescent="0.3">
      <c r="H23">
        <f t="shared" si="29"/>
        <v>0.65</v>
      </c>
      <c r="I23">
        <f t="shared" si="0"/>
        <v>0.33350624999999989</v>
      </c>
      <c r="J23">
        <f t="shared" si="1"/>
        <v>-0.3492469283087602</v>
      </c>
      <c r="K23">
        <f t="shared" si="2"/>
        <v>0.61075993750698077</v>
      </c>
      <c r="L23">
        <f t="shared" si="3"/>
        <v>-0.22242369194055972</v>
      </c>
      <c r="M23">
        <f t="shared" si="4"/>
        <v>0.22242369194055972</v>
      </c>
      <c r="O23">
        <f t="shared" si="5"/>
        <v>-0.11275540112944143</v>
      </c>
      <c r="P23">
        <f t="shared" si="6"/>
        <v>0.64014546746512135</v>
      </c>
      <c r="Q23">
        <f t="shared" si="7"/>
        <v>-0.49800453637753911</v>
      </c>
      <c r="R23">
        <f t="shared" si="8"/>
        <v>0.4177217755245618</v>
      </c>
      <c r="T23">
        <f t="shared" si="9"/>
        <v>-0.49800453637753939</v>
      </c>
      <c r="U23">
        <f t="shared" si="10"/>
        <v>-0.41772177552456141</v>
      </c>
      <c r="V23">
        <f t="shared" si="11"/>
        <v>-0.11275540112944191</v>
      </c>
      <c r="W23">
        <f t="shared" si="12"/>
        <v>-0.64014546746512135</v>
      </c>
      <c r="Y23">
        <f t="shared" si="13"/>
        <v>0.61075993750698077</v>
      </c>
      <c r="Z23">
        <f t="shared" si="14"/>
        <v>-0.22242369194055986</v>
      </c>
      <c r="AA23">
        <f t="shared" si="15"/>
        <v>0.61075993750698077</v>
      </c>
      <c r="AB23">
        <f t="shared" si="16"/>
        <v>0.22242369194055958</v>
      </c>
      <c r="AD23">
        <f t="shared" si="17"/>
        <v>-0.11275540112944094</v>
      </c>
      <c r="AE23">
        <f t="shared" si="18"/>
        <v>0.64014546746512146</v>
      </c>
      <c r="AF23">
        <f t="shared" si="19"/>
        <v>-0.49800453637753883</v>
      </c>
      <c r="AG23">
        <f t="shared" si="20"/>
        <v>0.41772177552456213</v>
      </c>
      <c r="AI23">
        <f t="shared" si="21"/>
        <v>-0.49800453637753911</v>
      </c>
      <c r="AJ23">
        <f t="shared" si="22"/>
        <v>-0.41772177552456174</v>
      </c>
      <c r="AK23">
        <f t="shared" si="23"/>
        <v>-0.11275540112944143</v>
      </c>
      <c r="AL23">
        <f t="shared" si="24"/>
        <v>-0.64014546746512135</v>
      </c>
      <c r="AN23">
        <f t="shared" si="25"/>
        <v>0.61075993750698065</v>
      </c>
      <c r="AO23">
        <f t="shared" si="26"/>
        <v>-0.22242369194056003</v>
      </c>
      <c r="AP23">
        <f t="shared" si="27"/>
        <v>0.61075993750698088</v>
      </c>
      <c r="AQ23">
        <f t="shared" si="28"/>
        <v>0.22242369194055941</v>
      </c>
    </row>
    <row r="24" spans="8:43" x14ac:dyDescent="0.3">
      <c r="H24">
        <f t="shared" si="29"/>
        <v>0.70000000000000007</v>
      </c>
      <c r="I24">
        <f t="shared" si="0"/>
        <v>0.26009999999999989</v>
      </c>
      <c r="J24">
        <f t="shared" si="1"/>
        <v>-0.27237608306623495</v>
      </c>
      <c r="K24">
        <f t="shared" si="2"/>
        <v>0.67419408020917282</v>
      </c>
      <c r="L24">
        <f t="shared" si="3"/>
        <v>-0.18831447690208919</v>
      </c>
      <c r="M24">
        <f t="shared" si="4"/>
        <v>0.18831447690208919</v>
      </c>
      <c r="O24">
        <f t="shared" si="5"/>
        <v>-0.1740119192069991</v>
      </c>
      <c r="P24">
        <f t="shared" si="6"/>
        <v>0.67802643899327164</v>
      </c>
      <c r="Q24">
        <f t="shared" si="7"/>
        <v>-0.50018216100217339</v>
      </c>
      <c r="R24">
        <f t="shared" si="8"/>
        <v>0.48971196209118256</v>
      </c>
      <c r="T24">
        <f t="shared" si="9"/>
        <v>-0.50018216100217372</v>
      </c>
      <c r="U24">
        <f t="shared" si="10"/>
        <v>-0.48971196209118223</v>
      </c>
      <c r="V24">
        <f t="shared" si="11"/>
        <v>-0.1740119192069996</v>
      </c>
      <c r="W24">
        <f t="shared" si="12"/>
        <v>-0.67802643899327153</v>
      </c>
      <c r="Y24">
        <f t="shared" si="13"/>
        <v>0.67419408020917282</v>
      </c>
      <c r="Z24">
        <f t="shared" si="14"/>
        <v>-0.18831447690208936</v>
      </c>
      <c r="AA24">
        <f t="shared" si="15"/>
        <v>0.67419408020917282</v>
      </c>
      <c r="AB24">
        <f t="shared" si="16"/>
        <v>0.18831447690208902</v>
      </c>
      <c r="AD24">
        <f t="shared" si="17"/>
        <v>-0.17401191920699868</v>
      </c>
      <c r="AE24">
        <f t="shared" si="18"/>
        <v>0.67802643899327186</v>
      </c>
      <c r="AF24">
        <f t="shared" si="19"/>
        <v>-0.50018216100217316</v>
      </c>
      <c r="AG24">
        <f t="shared" si="20"/>
        <v>0.48971196209118301</v>
      </c>
      <c r="AI24">
        <f t="shared" si="21"/>
        <v>-0.5001821610021735</v>
      </c>
      <c r="AJ24">
        <f t="shared" si="22"/>
        <v>-0.48971196209118256</v>
      </c>
      <c r="AK24">
        <f t="shared" si="23"/>
        <v>-0.17401191920699915</v>
      </c>
      <c r="AL24">
        <f t="shared" si="24"/>
        <v>-0.67802643899327175</v>
      </c>
      <c r="AN24">
        <f t="shared" si="25"/>
        <v>0.67419408020917271</v>
      </c>
      <c r="AO24">
        <f t="shared" si="26"/>
        <v>-0.18831447690208952</v>
      </c>
      <c r="AP24">
        <f t="shared" si="27"/>
        <v>0.67419408020917293</v>
      </c>
      <c r="AQ24">
        <f t="shared" si="28"/>
        <v>0.18831447690208886</v>
      </c>
    </row>
    <row r="25" spans="8:43" x14ac:dyDescent="0.3">
      <c r="H25">
        <f t="shared" si="29"/>
        <v>0.75000000000000011</v>
      </c>
      <c r="I25">
        <f t="shared" si="0"/>
        <v>0.19140624999999981</v>
      </c>
      <c r="J25">
        <f t="shared" si="1"/>
        <v>-0.20044015628372355</v>
      </c>
      <c r="K25">
        <f t="shared" si="2"/>
        <v>0.73498427801391253</v>
      </c>
      <c r="L25">
        <f t="shared" si="3"/>
        <v>-0.14932552049923614</v>
      </c>
      <c r="M25">
        <f t="shared" si="4"/>
        <v>0.14932552049923614</v>
      </c>
      <c r="O25">
        <f t="shared" si="5"/>
        <v>-0.23817244482128364</v>
      </c>
      <c r="P25">
        <f t="shared" si="6"/>
        <v>0.71117781639183075</v>
      </c>
      <c r="Q25">
        <f t="shared" si="7"/>
        <v>-0.49681183319262856</v>
      </c>
      <c r="R25">
        <f t="shared" si="8"/>
        <v>0.56185229589259467</v>
      </c>
      <c r="T25">
        <f t="shared" si="9"/>
        <v>-0.496811833192629</v>
      </c>
      <c r="U25">
        <f t="shared" si="10"/>
        <v>-0.56185229589259433</v>
      </c>
      <c r="V25">
        <f t="shared" si="11"/>
        <v>-0.23817244482128419</v>
      </c>
      <c r="W25">
        <f t="shared" si="12"/>
        <v>-0.71117781639183064</v>
      </c>
      <c r="Y25">
        <f t="shared" si="13"/>
        <v>0.73498427801391253</v>
      </c>
      <c r="Z25">
        <f t="shared" si="14"/>
        <v>-0.14932552049923631</v>
      </c>
      <c r="AA25">
        <f t="shared" si="15"/>
        <v>0.73498427801391253</v>
      </c>
      <c r="AB25">
        <f t="shared" si="16"/>
        <v>0.14932552049923598</v>
      </c>
      <c r="AD25">
        <f t="shared" si="17"/>
        <v>-0.23817244482128319</v>
      </c>
      <c r="AE25">
        <f t="shared" si="18"/>
        <v>0.71117781639183097</v>
      </c>
      <c r="AF25">
        <f t="shared" si="19"/>
        <v>-0.49681183319262823</v>
      </c>
      <c r="AG25">
        <f t="shared" si="20"/>
        <v>0.56185229589259511</v>
      </c>
      <c r="AI25">
        <f t="shared" si="21"/>
        <v>-0.49681183319262862</v>
      </c>
      <c r="AJ25">
        <f t="shared" si="22"/>
        <v>-0.56185229589259467</v>
      </c>
      <c r="AK25">
        <f t="shared" si="23"/>
        <v>-0.23817244482128369</v>
      </c>
      <c r="AL25">
        <f t="shared" si="24"/>
        <v>-0.71117781639183075</v>
      </c>
      <c r="AN25">
        <f t="shared" si="25"/>
        <v>0.73498427801391242</v>
      </c>
      <c r="AO25">
        <f t="shared" si="26"/>
        <v>-0.1493255204992365</v>
      </c>
      <c r="AP25">
        <f t="shared" si="27"/>
        <v>0.73498427801391264</v>
      </c>
      <c r="AQ25">
        <f t="shared" si="28"/>
        <v>0.14932552049923578</v>
      </c>
    </row>
    <row r="26" spans="8:43" x14ac:dyDescent="0.3">
      <c r="H26">
        <f t="shared" si="29"/>
        <v>0.80000000000000016</v>
      </c>
      <c r="I26">
        <f t="shared" si="0"/>
        <v>0.12959999999999983</v>
      </c>
      <c r="J26">
        <f t="shared" si="1"/>
        <v>-0.13571680263507888</v>
      </c>
      <c r="K26">
        <f t="shared" si="2"/>
        <v>0.79264368156616083</v>
      </c>
      <c r="L26">
        <f t="shared" si="3"/>
        <v>-0.1082404456441441</v>
      </c>
      <c r="M26">
        <f t="shared" si="4"/>
        <v>0.1082404456441441</v>
      </c>
      <c r="O26">
        <f t="shared" si="5"/>
        <v>-0.30258286513830279</v>
      </c>
      <c r="P26">
        <f t="shared" si="6"/>
        <v>0.74056978720759059</v>
      </c>
      <c r="Q26">
        <f t="shared" si="7"/>
        <v>-0.4900608164278577</v>
      </c>
      <c r="R26">
        <f t="shared" si="8"/>
        <v>0.63232934156344645</v>
      </c>
      <c r="T26">
        <f t="shared" si="9"/>
        <v>-0.4900608164278582</v>
      </c>
      <c r="U26">
        <f t="shared" si="10"/>
        <v>-0.63232934156344611</v>
      </c>
      <c r="V26">
        <f t="shared" si="11"/>
        <v>-0.30258286513830329</v>
      </c>
      <c r="W26">
        <f t="shared" si="12"/>
        <v>-0.74056978720759026</v>
      </c>
      <c r="Y26">
        <f t="shared" si="13"/>
        <v>0.79264368156616083</v>
      </c>
      <c r="Z26">
        <f t="shared" si="14"/>
        <v>-0.1082404456441443</v>
      </c>
      <c r="AA26">
        <f t="shared" si="15"/>
        <v>0.79264368156616083</v>
      </c>
      <c r="AB26">
        <f t="shared" si="16"/>
        <v>0.10824044564414391</v>
      </c>
      <c r="AD26">
        <f t="shared" si="17"/>
        <v>-0.30258286513830224</v>
      </c>
      <c r="AE26">
        <f t="shared" si="18"/>
        <v>0.74056978720759081</v>
      </c>
      <c r="AF26">
        <f t="shared" si="19"/>
        <v>-0.49006081642785737</v>
      </c>
      <c r="AG26">
        <f t="shared" si="20"/>
        <v>0.63232934156344689</v>
      </c>
      <c r="AI26">
        <f t="shared" si="21"/>
        <v>-0.49006081642785781</v>
      </c>
      <c r="AJ26">
        <f t="shared" si="22"/>
        <v>-0.63232934156344645</v>
      </c>
      <c r="AK26">
        <f t="shared" si="23"/>
        <v>-0.30258286513830279</v>
      </c>
      <c r="AL26">
        <f t="shared" si="24"/>
        <v>-0.74056978720759059</v>
      </c>
      <c r="AN26">
        <f t="shared" si="25"/>
        <v>0.79264368156616083</v>
      </c>
      <c r="AO26">
        <f t="shared" si="26"/>
        <v>-0.10824044564414449</v>
      </c>
      <c r="AP26">
        <f t="shared" si="27"/>
        <v>0.79264368156616083</v>
      </c>
      <c r="AQ26">
        <f t="shared" si="28"/>
        <v>0.10824044564414372</v>
      </c>
    </row>
    <row r="27" spans="8:43" x14ac:dyDescent="0.3">
      <c r="H27">
        <f t="shared" si="29"/>
        <v>0.8500000000000002</v>
      </c>
      <c r="I27">
        <f t="shared" si="0"/>
        <v>7.7006249999999804E-2</v>
      </c>
      <c r="J27">
        <f t="shared" si="1"/>
        <v>-8.0640756426832785E-2</v>
      </c>
      <c r="K27">
        <f t="shared" si="2"/>
        <v>0.84723775145085212</v>
      </c>
      <c r="L27">
        <f t="shared" si="3"/>
        <v>-6.8470376926846224E-2</v>
      </c>
      <c r="M27">
        <f t="shared" si="4"/>
        <v>6.8470376926846224E-2</v>
      </c>
      <c r="O27">
        <f t="shared" si="5"/>
        <v>-0.36432178990008118</v>
      </c>
      <c r="P27">
        <f t="shared" si="6"/>
        <v>0.76796460426506719</v>
      </c>
      <c r="Q27">
        <f t="shared" si="7"/>
        <v>-0.4829159615507706</v>
      </c>
      <c r="R27">
        <f t="shared" si="8"/>
        <v>0.69949422733822098</v>
      </c>
      <c r="T27">
        <f t="shared" si="9"/>
        <v>-0.48291596155077116</v>
      </c>
      <c r="U27">
        <f t="shared" si="10"/>
        <v>-0.69949422733822075</v>
      </c>
      <c r="V27">
        <f t="shared" si="11"/>
        <v>-0.36432178990008174</v>
      </c>
      <c r="W27">
        <f t="shared" si="12"/>
        <v>-0.76796460426506696</v>
      </c>
      <c r="Y27">
        <f t="shared" si="13"/>
        <v>0.84723775145085212</v>
      </c>
      <c r="Z27">
        <f t="shared" si="14"/>
        <v>-6.8470376926846432E-2</v>
      </c>
      <c r="AA27">
        <f t="shared" si="15"/>
        <v>0.84723775145085212</v>
      </c>
      <c r="AB27">
        <f t="shared" si="16"/>
        <v>6.8470376926846016E-2</v>
      </c>
      <c r="AD27">
        <f t="shared" si="17"/>
        <v>-0.36432178990008063</v>
      </c>
      <c r="AE27">
        <f t="shared" si="18"/>
        <v>0.76796460426506763</v>
      </c>
      <c r="AF27">
        <f t="shared" si="19"/>
        <v>-0.48291596155077016</v>
      </c>
      <c r="AG27">
        <f t="shared" si="20"/>
        <v>0.69949422733822142</v>
      </c>
      <c r="AI27">
        <f t="shared" si="21"/>
        <v>-0.4829159615507706</v>
      </c>
      <c r="AJ27">
        <f t="shared" si="22"/>
        <v>-0.69949422733822098</v>
      </c>
      <c r="AK27">
        <f t="shared" si="23"/>
        <v>-0.36432178990008118</v>
      </c>
      <c r="AL27">
        <f t="shared" si="24"/>
        <v>-0.76796460426506719</v>
      </c>
      <c r="AN27">
        <f t="shared" si="25"/>
        <v>0.84723775145085212</v>
      </c>
      <c r="AO27">
        <f t="shared" si="26"/>
        <v>-6.8470376926846641E-2</v>
      </c>
      <c r="AP27">
        <f t="shared" si="27"/>
        <v>0.84723775145085212</v>
      </c>
      <c r="AQ27">
        <f t="shared" si="28"/>
        <v>6.8470376926845808E-2</v>
      </c>
    </row>
    <row r="28" spans="8:43" x14ac:dyDescent="0.3">
      <c r="H28">
        <f t="shared" si="29"/>
        <v>0.90000000000000024</v>
      </c>
      <c r="I28">
        <f t="shared" si="0"/>
        <v>3.6099999999999854E-2</v>
      </c>
      <c r="J28">
        <f t="shared" si="1"/>
        <v>-3.7803831598197023E-2</v>
      </c>
      <c r="K28">
        <f t="shared" si="2"/>
        <v>0.89935696822921152</v>
      </c>
      <c r="L28">
        <f t="shared" si="3"/>
        <v>-3.4015345030756941E-2</v>
      </c>
      <c r="M28">
        <f t="shared" si="4"/>
        <v>3.4015345030756941E-2</v>
      </c>
      <c r="O28">
        <f t="shared" si="5"/>
        <v>-0.42022033119947727</v>
      </c>
      <c r="P28">
        <f t="shared" si="6"/>
        <v>0.79587365407243005</v>
      </c>
      <c r="Q28">
        <f t="shared" si="7"/>
        <v>-0.4791366370297338</v>
      </c>
      <c r="R28">
        <f t="shared" si="8"/>
        <v>0.76185830904167307</v>
      </c>
      <c r="T28">
        <f t="shared" si="9"/>
        <v>-0.47913663702973441</v>
      </c>
      <c r="U28">
        <f t="shared" si="10"/>
        <v>-0.76185830904167273</v>
      </c>
      <c r="V28">
        <f t="shared" si="11"/>
        <v>-0.42022033119947788</v>
      </c>
      <c r="W28">
        <f t="shared" si="12"/>
        <v>-0.79587365407242971</v>
      </c>
      <c r="Y28">
        <f t="shared" si="13"/>
        <v>0.89935696822921152</v>
      </c>
      <c r="Z28">
        <f t="shared" si="14"/>
        <v>-3.4015345030757163E-2</v>
      </c>
      <c r="AA28">
        <f t="shared" si="15"/>
        <v>0.89935696822921152</v>
      </c>
      <c r="AB28">
        <f t="shared" si="16"/>
        <v>3.4015345030756719E-2</v>
      </c>
      <c r="AD28">
        <f t="shared" si="17"/>
        <v>-0.42022033119947672</v>
      </c>
      <c r="AE28">
        <f t="shared" si="18"/>
        <v>0.79587365407243038</v>
      </c>
      <c r="AF28">
        <f t="shared" si="19"/>
        <v>-0.47913663702973336</v>
      </c>
      <c r="AG28">
        <f t="shared" si="20"/>
        <v>0.7618583090416734</v>
      </c>
      <c r="AI28">
        <f t="shared" si="21"/>
        <v>-0.47913663702973386</v>
      </c>
      <c r="AJ28">
        <f t="shared" si="22"/>
        <v>-0.76185830904167307</v>
      </c>
      <c r="AK28">
        <f t="shared" si="23"/>
        <v>-0.42022033119947733</v>
      </c>
      <c r="AL28">
        <f t="shared" si="24"/>
        <v>-0.79587365407243005</v>
      </c>
      <c r="AN28">
        <f t="shared" si="25"/>
        <v>0.89935696822921152</v>
      </c>
      <c r="AO28">
        <f t="shared" si="26"/>
        <v>-3.4015345030757385E-2</v>
      </c>
      <c r="AP28">
        <f t="shared" si="27"/>
        <v>0.89935696822921152</v>
      </c>
      <c r="AQ28">
        <f t="shared" si="28"/>
        <v>3.4015345030756497E-2</v>
      </c>
    </row>
    <row r="29" spans="8:43" x14ac:dyDescent="0.3">
      <c r="H29">
        <f t="shared" si="29"/>
        <v>0.95000000000000029</v>
      </c>
      <c r="I29">
        <f t="shared" si="0"/>
        <v>9.5062499999998985E-3</v>
      </c>
      <c r="J29">
        <f t="shared" si="1"/>
        <v>-9.9549217210625502E-3</v>
      </c>
      <c r="K29">
        <f t="shared" si="2"/>
        <v>0.94995292766716855</v>
      </c>
      <c r="L29">
        <f t="shared" si="3"/>
        <v>-9.4570194340305828E-3</v>
      </c>
      <c r="M29">
        <f t="shared" si="4"/>
        <v>9.4570194340305828E-3</v>
      </c>
      <c r="O29">
        <f t="shared" si="5"/>
        <v>-0.46678644475963044</v>
      </c>
      <c r="P29">
        <f t="shared" si="6"/>
        <v>0.82741187747618461</v>
      </c>
      <c r="Q29">
        <f t="shared" si="7"/>
        <v>-0.48316648290753766</v>
      </c>
      <c r="R29">
        <f t="shared" si="8"/>
        <v>0.81795485804215395</v>
      </c>
      <c r="T29">
        <f t="shared" si="9"/>
        <v>-0.48316648290753833</v>
      </c>
      <c r="U29">
        <f t="shared" si="10"/>
        <v>-0.81795485804215373</v>
      </c>
      <c r="V29">
        <f t="shared" si="11"/>
        <v>-0.4667864447596311</v>
      </c>
      <c r="W29">
        <f t="shared" si="12"/>
        <v>-0.82741187747618439</v>
      </c>
      <c r="Y29">
        <f t="shared" si="13"/>
        <v>0.94995292766716855</v>
      </c>
      <c r="Z29">
        <f t="shared" si="14"/>
        <v>-9.4570194340308153E-3</v>
      </c>
      <c r="AA29">
        <f t="shared" si="15"/>
        <v>0.94995292766716855</v>
      </c>
      <c r="AB29">
        <f t="shared" si="16"/>
        <v>9.4570194340303504E-3</v>
      </c>
      <c r="AD29">
        <f t="shared" si="17"/>
        <v>-0.46678644475962994</v>
      </c>
      <c r="AE29">
        <f t="shared" si="18"/>
        <v>0.82741187747618505</v>
      </c>
      <c r="AF29">
        <f t="shared" si="19"/>
        <v>-0.48316648290753716</v>
      </c>
      <c r="AG29">
        <f t="shared" si="20"/>
        <v>0.8179548580421544</v>
      </c>
      <c r="AI29">
        <f t="shared" si="21"/>
        <v>-0.48316648290753772</v>
      </c>
      <c r="AJ29">
        <f t="shared" si="22"/>
        <v>-0.81795485804215395</v>
      </c>
      <c r="AK29">
        <f t="shared" si="23"/>
        <v>-0.46678644475963049</v>
      </c>
      <c r="AL29">
        <f t="shared" si="24"/>
        <v>-0.82741187747618461</v>
      </c>
      <c r="AN29">
        <f t="shared" si="25"/>
        <v>0.94995292766716855</v>
      </c>
      <c r="AO29">
        <f t="shared" si="26"/>
        <v>-9.4570194340310477E-3</v>
      </c>
      <c r="AP29">
        <f t="shared" si="27"/>
        <v>0.94995292766716855</v>
      </c>
      <c r="AQ29">
        <f t="shared" si="28"/>
        <v>9.4570194340301179E-3</v>
      </c>
    </row>
    <row r="30" spans="8:43" x14ac:dyDescent="0.3">
      <c r="H30">
        <f t="shared" si="29"/>
        <v>1.0000000000000002</v>
      </c>
      <c r="I30">
        <v>0</v>
      </c>
      <c r="J30">
        <f t="shared" si="1"/>
        <v>0</v>
      </c>
      <c r="K30">
        <f t="shared" si="2"/>
        <v>1.0000000000000002</v>
      </c>
      <c r="L30">
        <f t="shared" si="3"/>
        <v>0</v>
      </c>
      <c r="M30">
        <f t="shared" si="4"/>
        <v>0</v>
      </c>
      <c r="O30">
        <f t="shared" si="5"/>
        <v>-0.49999999999999989</v>
      </c>
      <c r="P30">
        <f t="shared" si="6"/>
        <v>0.86602540378443893</v>
      </c>
      <c r="Q30">
        <f t="shared" si="7"/>
        <v>-0.49999999999999989</v>
      </c>
      <c r="R30">
        <f t="shared" si="8"/>
        <v>0.86602540378443893</v>
      </c>
      <c r="T30">
        <f t="shared" si="9"/>
        <v>-0.50000000000000056</v>
      </c>
      <c r="U30">
        <f t="shared" si="10"/>
        <v>-0.8660254037844386</v>
      </c>
      <c r="V30">
        <f t="shared" si="11"/>
        <v>-0.50000000000000056</v>
      </c>
      <c r="W30">
        <f t="shared" si="12"/>
        <v>-0.8660254037844386</v>
      </c>
      <c r="Y30">
        <f t="shared" si="13"/>
        <v>1.0000000000000002</v>
      </c>
      <c r="Z30">
        <f t="shared" si="14"/>
        <v>-2.4502969098172405E-16</v>
      </c>
      <c r="AA30">
        <f t="shared" si="15"/>
        <v>1.0000000000000002</v>
      </c>
      <c r="AB30">
        <f t="shared" si="16"/>
        <v>-2.4502969098172405E-16</v>
      </c>
      <c r="AD30">
        <f t="shared" si="17"/>
        <v>-0.49999999999999933</v>
      </c>
      <c r="AE30">
        <f t="shared" si="18"/>
        <v>0.86602540378443937</v>
      </c>
      <c r="AF30">
        <f t="shared" si="19"/>
        <v>-0.49999999999999933</v>
      </c>
      <c r="AG30">
        <f t="shared" si="20"/>
        <v>0.86602540378443937</v>
      </c>
      <c r="AI30">
        <f t="shared" si="21"/>
        <v>-0.49999999999999994</v>
      </c>
      <c r="AJ30">
        <f t="shared" si="22"/>
        <v>-0.86602540378443893</v>
      </c>
      <c r="AK30">
        <f t="shared" si="23"/>
        <v>-0.49999999999999994</v>
      </c>
      <c r="AL30">
        <f t="shared" si="24"/>
        <v>-0.86602540378443893</v>
      </c>
      <c r="AN30">
        <f t="shared" si="25"/>
        <v>1.0000000000000002</v>
      </c>
      <c r="AO30">
        <f t="shared" si="26"/>
        <v>-4.900593819634481E-16</v>
      </c>
      <c r="AP30">
        <f t="shared" si="27"/>
        <v>1.0000000000000002</v>
      </c>
      <c r="AQ30">
        <f t="shared" si="28"/>
        <v>-4.900593819634481E-16</v>
      </c>
    </row>
    <row r="32" spans="8:43" x14ac:dyDescent="0.3">
      <c r="H32" t="s">
        <v>9</v>
      </c>
    </row>
    <row r="33" spans="8:10" x14ac:dyDescent="0.3">
      <c r="H33" t="s">
        <v>2</v>
      </c>
      <c r="I33" t="s">
        <v>5</v>
      </c>
      <c r="J33" t="s">
        <v>6</v>
      </c>
    </row>
    <row r="34" spans="8:10" x14ac:dyDescent="0.3">
      <c r="H34">
        <f>0</f>
        <v>0</v>
      </c>
      <c r="I34">
        <f>COS(PI()/180*H34)</f>
        <v>1</v>
      </c>
      <c r="J34">
        <f>SIN(PI()/180*H34)</f>
        <v>0</v>
      </c>
    </row>
    <row r="35" spans="8:10" x14ac:dyDescent="0.3">
      <c r="H35">
        <f>H34+10</f>
        <v>10</v>
      </c>
      <c r="I35">
        <f t="shared" ref="I35:I70" si="30">COS(PI()/180*H35)</f>
        <v>0.98480775301220802</v>
      </c>
      <c r="J35">
        <f t="shared" ref="J35:J70" si="31">SIN(PI()/180*H35)</f>
        <v>0.17364817766693033</v>
      </c>
    </row>
    <row r="36" spans="8:10" x14ac:dyDescent="0.3">
      <c r="H36">
        <f t="shared" ref="H36:H69" si="32">H35+10</f>
        <v>20</v>
      </c>
      <c r="I36">
        <f t="shared" si="30"/>
        <v>0.93969262078590843</v>
      </c>
      <c r="J36">
        <f t="shared" si="31"/>
        <v>0.34202014332566871</v>
      </c>
    </row>
    <row r="37" spans="8:10" x14ac:dyDescent="0.3">
      <c r="H37">
        <f t="shared" si="32"/>
        <v>30</v>
      </c>
      <c r="I37">
        <f t="shared" si="30"/>
        <v>0.86602540378443871</v>
      </c>
      <c r="J37">
        <f t="shared" si="31"/>
        <v>0.49999999999999994</v>
      </c>
    </row>
    <row r="38" spans="8:10" x14ac:dyDescent="0.3">
      <c r="H38">
        <f t="shared" si="32"/>
        <v>40</v>
      </c>
      <c r="I38">
        <f t="shared" si="30"/>
        <v>0.76604444311897801</v>
      </c>
      <c r="J38">
        <f t="shared" si="31"/>
        <v>0.64278760968653925</v>
      </c>
    </row>
    <row r="39" spans="8:10" x14ac:dyDescent="0.3">
      <c r="H39">
        <f t="shared" si="32"/>
        <v>50</v>
      </c>
      <c r="I39">
        <f t="shared" si="30"/>
        <v>0.64278760968653936</v>
      </c>
      <c r="J39">
        <f t="shared" si="31"/>
        <v>0.76604444311897801</v>
      </c>
    </row>
    <row r="40" spans="8:10" x14ac:dyDescent="0.3">
      <c r="H40">
        <f t="shared" si="32"/>
        <v>60</v>
      </c>
      <c r="I40">
        <f t="shared" si="30"/>
        <v>0.50000000000000011</v>
      </c>
      <c r="J40">
        <f t="shared" si="31"/>
        <v>0.8660254037844386</v>
      </c>
    </row>
    <row r="41" spans="8:10" x14ac:dyDescent="0.3">
      <c r="H41">
        <f t="shared" si="32"/>
        <v>70</v>
      </c>
      <c r="I41">
        <f t="shared" si="30"/>
        <v>0.34202014332566882</v>
      </c>
      <c r="J41">
        <f t="shared" si="31"/>
        <v>0.93969262078590832</v>
      </c>
    </row>
    <row r="42" spans="8:10" x14ac:dyDescent="0.3">
      <c r="H42">
        <f t="shared" si="32"/>
        <v>80</v>
      </c>
      <c r="I42">
        <f t="shared" si="30"/>
        <v>0.17364817766693041</v>
      </c>
      <c r="J42">
        <f t="shared" si="31"/>
        <v>0.98480775301220802</v>
      </c>
    </row>
    <row r="43" spans="8:10" x14ac:dyDescent="0.3">
      <c r="H43">
        <f t="shared" si="32"/>
        <v>90</v>
      </c>
      <c r="I43">
        <f t="shared" si="30"/>
        <v>6.1257422745431001E-17</v>
      </c>
      <c r="J43">
        <f t="shared" si="31"/>
        <v>1</v>
      </c>
    </row>
    <row r="44" spans="8:10" x14ac:dyDescent="0.3">
      <c r="H44">
        <f t="shared" si="32"/>
        <v>100</v>
      </c>
      <c r="I44">
        <f t="shared" si="30"/>
        <v>-0.1736481776669303</v>
      </c>
      <c r="J44">
        <f t="shared" si="31"/>
        <v>0.98480775301220802</v>
      </c>
    </row>
    <row r="45" spans="8:10" x14ac:dyDescent="0.3">
      <c r="H45">
        <f t="shared" si="32"/>
        <v>110</v>
      </c>
      <c r="I45">
        <f t="shared" si="30"/>
        <v>-0.34202014332566871</v>
      </c>
      <c r="J45">
        <f t="shared" si="31"/>
        <v>0.93969262078590843</v>
      </c>
    </row>
    <row r="46" spans="8:10" x14ac:dyDescent="0.3">
      <c r="H46">
        <f t="shared" si="32"/>
        <v>120</v>
      </c>
      <c r="I46">
        <f t="shared" si="30"/>
        <v>-0.49999999999999978</v>
      </c>
      <c r="J46">
        <f t="shared" si="31"/>
        <v>0.86602540378443871</v>
      </c>
    </row>
    <row r="47" spans="8:10" x14ac:dyDescent="0.3">
      <c r="H47">
        <f t="shared" si="32"/>
        <v>130</v>
      </c>
      <c r="I47">
        <f t="shared" si="30"/>
        <v>-0.64278760968653936</v>
      </c>
      <c r="J47">
        <f t="shared" si="31"/>
        <v>0.76604444311897801</v>
      </c>
    </row>
    <row r="48" spans="8:10" x14ac:dyDescent="0.3">
      <c r="H48">
        <f t="shared" si="32"/>
        <v>140</v>
      </c>
      <c r="I48">
        <f t="shared" si="30"/>
        <v>-0.7660444431189779</v>
      </c>
      <c r="J48">
        <f t="shared" si="31"/>
        <v>0.64278760968653947</v>
      </c>
    </row>
    <row r="49" spans="8:10" x14ac:dyDescent="0.3">
      <c r="H49">
        <f t="shared" si="32"/>
        <v>150</v>
      </c>
      <c r="I49">
        <f t="shared" si="30"/>
        <v>-0.86602540378443871</v>
      </c>
      <c r="J49">
        <f t="shared" si="31"/>
        <v>0.49999999999999994</v>
      </c>
    </row>
    <row r="50" spans="8:10" x14ac:dyDescent="0.3">
      <c r="H50">
        <f t="shared" si="32"/>
        <v>160</v>
      </c>
      <c r="I50">
        <f t="shared" si="30"/>
        <v>-0.93969262078590832</v>
      </c>
      <c r="J50">
        <f t="shared" si="31"/>
        <v>0.34202014332566888</v>
      </c>
    </row>
    <row r="51" spans="8:10" x14ac:dyDescent="0.3">
      <c r="H51">
        <f t="shared" si="32"/>
        <v>170</v>
      </c>
      <c r="I51">
        <f t="shared" si="30"/>
        <v>-0.98480775301220802</v>
      </c>
      <c r="J51">
        <f t="shared" si="31"/>
        <v>0.17364817766693028</v>
      </c>
    </row>
    <row r="52" spans="8:10" x14ac:dyDescent="0.3">
      <c r="H52">
        <f>H51+10</f>
        <v>180</v>
      </c>
      <c r="I52">
        <f t="shared" si="30"/>
        <v>-1</v>
      </c>
      <c r="J52">
        <f t="shared" si="31"/>
        <v>1.22514845490862E-16</v>
      </c>
    </row>
    <row r="53" spans="8:10" x14ac:dyDescent="0.3">
      <c r="H53">
        <f t="shared" si="32"/>
        <v>190</v>
      </c>
      <c r="I53">
        <f t="shared" si="30"/>
        <v>-0.98480775301220802</v>
      </c>
      <c r="J53">
        <f t="shared" si="31"/>
        <v>-0.17364817766693047</v>
      </c>
    </row>
    <row r="54" spans="8:10" x14ac:dyDescent="0.3">
      <c r="H54">
        <f t="shared" si="32"/>
        <v>200</v>
      </c>
      <c r="I54">
        <f t="shared" si="30"/>
        <v>-0.93969262078590843</v>
      </c>
      <c r="J54">
        <f t="shared" si="31"/>
        <v>-0.34202014332566866</v>
      </c>
    </row>
    <row r="55" spans="8:10" x14ac:dyDescent="0.3">
      <c r="H55">
        <f t="shared" si="32"/>
        <v>210</v>
      </c>
      <c r="I55">
        <f t="shared" si="30"/>
        <v>-0.8660254037844386</v>
      </c>
      <c r="J55">
        <f t="shared" si="31"/>
        <v>-0.50000000000000011</v>
      </c>
    </row>
    <row r="56" spans="8:10" x14ac:dyDescent="0.3">
      <c r="H56">
        <f t="shared" si="32"/>
        <v>220</v>
      </c>
      <c r="I56">
        <f t="shared" si="30"/>
        <v>-0.76604444311897801</v>
      </c>
      <c r="J56">
        <f t="shared" si="31"/>
        <v>-0.64278760968653925</v>
      </c>
    </row>
    <row r="57" spans="8:10" x14ac:dyDescent="0.3">
      <c r="H57">
        <f t="shared" si="32"/>
        <v>230</v>
      </c>
      <c r="I57">
        <f t="shared" si="30"/>
        <v>-0.64278760968653947</v>
      </c>
      <c r="J57">
        <f t="shared" si="31"/>
        <v>-0.7660444431189779</v>
      </c>
    </row>
    <row r="58" spans="8:10" x14ac:dyDescent="0.3">
      <c r="H58">
        <f t="shared" si="32"/>
        <v>240</v>
      </c>
      <c r="I58">
        <f t="shared" si="30"/>
        <v>-0.50000000000000044</v>
      </c>
      <c r="J58">
        <f t="shared" si="31"/>
        <v>-0.86602540378443837</v>
      </c>
    </row>
    <row r="59" spans="8:10" x14ac:dyDescent="0.3">
      <c r="H59">
        <f t="shared" si="32"/>
        <v>250</v>
      </c>
      <c r="I59">
        <f t="shared" si="30"/>
        <v>-0.34202014332566855</v>
      </c>
      <c r="J59">
        <f t="shared" si="31"/>
        <v>-0.93969262078590843</v>
      </c>
    </row>
    <row r="60" spans="8:10" x14ac:dyDescent="0.3">
      <c r="H60">
        <f t="shared" si="32"/>
        <v>260</v>
      </c>
      <c r="I60">
        <f t="shared" si="30"/>
        <v>-0.17364817766693033</v>
      </c>
      <c r="J60">
        <f t="shared" si="31"/>
        <v>-0.98480775301220802</v>
      </c>
    </row>
    <row r="61" spans="8:10" x14ac:dyDescent="0.3">
      <c r="H61">
        <f t="shared" si="32"/>
        <v>270</v>
      </c>
      <c r="I61">
        <f t="shared" si="30"/>
        <v>-1.83772268236293E-16</v>
      </c>
      <c r="J61">
        <f t="shared" si="31"/>
        <v>-1</v>
      </c>
    </row>
    <row r="62" spans="8:10" x14ac:dyDescent="0.3">
      <c r="H62">
        <f t="shared" si="32"/>
        <v>280</v>
      </c>
      <c r="I62">
        <f t="shared" si="30"/>
        <v>0.17364817766692997</v>
      </c>
      <c r="J62">
        <f t="shared" si="31"/>
        <v>-0.98480775301220813</v>
      </c>
    </row>
    <row r="63" spans="8:10" x14ac:dyDescent="0.3">
      <c r="H63">
        <f t="shared" si="32"/>
        <v>290</v>
      </c>
      <c r="I63">
        <f t="shared" si="30"/>
        <v>0.34202014332566899</v>
      </c>
      <c r="J63">
        <f t="shared" si="31"/>
        <v>-0.93969262078590832</v>
      </c>
    </row>
    <row r="64" spans="8:10" x14ac:dyDescent="0.3">
      <c r="H64">
        <f t="shared" si="32"/>
        <v>300</v>
      </c>
      <c r="I64">
        <f t="shared" si="30"/>
        <v>0.50000000000000011</v>
      </c>
      <c r="J64">
        <f t="shared" si="31"/>
        <v>-0.8660254037844386</v>
      </c>
    </row>
    <row r="65" spans="2:43" x14ac:dyDescent="0.3">
      <c r="H65">
        <f t="shared" si="32"/>
        <v>310</v>
      </c>
      <c r="I65">
        <f t="shared" si="30"/>
        <v>0.64278760968653925</v>
      </c>
      <c r="J65">
        <f t="shared" si="31"/>
        <v>-0.76604444311897812</v>
      </c>
    </row>
    <row r="66" spans="2:43" x14ac:dyDescent="0.3">
      <c r="H66">
        <f t="shared" si="32"/>
        <v>320</v>
      </c>
      <c r="I66">
        <f t="shared" si="30"/>
        <v>0.76604444311897779</v>
      </c>
      <c r="J66">
        <f t="shared" si="31"/>
        <v>-0.64278760968653958</v>
      </c>
    </row>
    <row r="67" spans="2:43" x14ac:dyDescent="0.3">
      <c r="H67">
        <f t="shared" si="32"/>
        <v>330</v>
      </c>
      <c r="I67">
        <f t="shared" si="30"/>
        <v>0.86602540378443837</v>
      </c>
      <c r="J67">
        <f t="shared" si="31"/>
        <v>-0.50000000000000044</v>
      </c>
    </row>
    <row r="68" spans="2:43" x14ac:dyDescent="0.3">
      <c r="H68">
        <f>H67+10</f>
        <v>340</v>
      </c>
      <c r="I68">
        <f t="shared" si="30"/>
        <v>0.93969262078590843</v>
      </c>
      <c r="J68">
        <f t="shared" si="31"/>
        <v>-0.3420201433256686</v>
      </c>
    </row>
    <row r="69" spans="2:43" x14ac:dyDescent="0.3">
      <c r="H69">
        <f t="shared" si="32"/>
        <v>350</v>
      </c>
      <c r="I69">
        <f t="shared" si="30"/>
        <v>0.98480775301220802</v>
      </c>
      <c r="J69">
        <f t="shared" si="31"/>
        <v>-0.17364817766693039</v>
      </c>
    </row>
    <row r="70" spans="2:43" x14ac:dyDescent="0.3">
      <c r="H70">
        <f>H69+10</f>
        <v>360</v>
      </c>
      <c r="I70">
        <f t="shared" si="30"/>
        <v>1</v>
      </c>
      <c r="J70">
        <f t="shared" si="31"/>
        <v>-2.45029690981724E-16</v>
      </c>
    </row>
    <row r="72" spans="2:43" ht="21" x14ac:dyDescent="0.4">
      <c r="B72" s="6" t="s">
        <v>13</v>
      </c>
      <c r="C72" s="6"/>
      <c r="D72" s="7">
        <v>25</v>
      </c>
      <c r="E72" s="6" t="s">
        <v>14</v>
      </c>
      <c r="I72" t="s">
        <v>15</v>
      </c>
      <c r="O72" t="s">
        <v>16</v>
      </c>
      <c r="T72" t="s">
        <v>17</v>
      </c>
      <c r="Y72" t="s">
        <v>18</v>
      </c>
      <c r="AD72" t="s">
        <v>19</v>
      </c>
      <c r="AI72" t="s">
        <v>20</v>
      </c>
      <c r="AN72" t="s">
        <v>21</v>
      </c>
    </row>
    <row r="73" spans="2:43" ht="18" x14ac:dyDescent="0.35">
      <c r="B73" s="2" t="s">
        <v>22</v>
      </c>
      <c r="C73" s="2"/>
      <c r="D73" s="2"/>
      <c r="K73" s="9" t="s">
        <v>5</v>
      </c>
      <c r="L73" s="9" t="s">
        <v>6</v>
      </c>
      <c r="M73" s="9" t="s">
        <v>6</v>
      </c>
      <c r="O73" s="9" t="s">
        <v>7</v>
      </c>
      <c r="P73" s="9" t="s">
        <v>8</v>
      </c>
      <c r="Q73" s="9" t="s">
        <v>7</v>
      </c>
      <c r="R73" s="9" t="s">
        <v>8</v>
      </c>
      <c r="T73" s="10" t="s">
        <v>7</v>
      </c>
      <c r="U73" s="10" t="s">
        <v>8</v>
      </c>
      <c r="V73" s="10" t="s">
        <v>7</v>
      </c>
      <c r="W73" s="10" t="s">
        <v>8</v>
      </c>
      <c r="Y73" s="10" t="s">
        <v>7</v>
      </c>
      <c r="Z73" s="10" t="s">
        <v>8</v>
      </c>
      <c r="AA73" s="10" t="s">
        <v>7</v>
      </c>
      <c r="AB73" s="10" t="s">
        <v>8</v>
      </c>
      <c r="AD73" s="10" t="s">
        <v>7</v>
      </c>
      <c r="AE73" s="10" t="s">
        <v>8</v>
      </c>
      <c r="AF73" s="10" t="s">
        <v>7</v>
      </c>
      <c r="AG73" s="10" t="s">
        <v>8</v>
      </c>
      <c r="AI73" s="10" t="s">
        <v>7</v>
      </c>
      <c r="AJ73" s="10" t="s">
        <v>8</v>
      </c>
      <c r="AK73" s="10" t="s">
        <v>7</v>
      </c>
      <c r="AL73" s="10" t="s">
        <v>8</v>
      </c>
      <c r="AN73" s="10" t="s">
        <v>7</v>
      </c>
      <c r="AO73" s="10" t="s">
        <v>8</v>
      </c>
      <c r="AP73" s="10" t="s">
        <v>7</v>
      </c>
      <c r="AQ73" s="10" t="s">
        <v>8</v>
      </c>
    </row>
    <row r="74" spans="2:43" x14ac:dyDescent="0.3">
      <c r="H74">
        <v>0</v>
      </c>
      <c r="I74">
        <f>(H74^2-1)^2</f>
        <v>1</v>
      </c>
      <c r="J74">
        <f>$H$8*I74</f>
        <v>-1.0471975511965976</v>
      </c>
      <c r="K74" s="8">
        <f>$D$72*H74*COS(J74)</f>
        <v>0</v>
      </c>
      <c r="L74" s="8">
        <f>$D$72*H74*SIN(J74)</f>
        <v>0</v>
      </c>
      <c r="M74" s="8">
        <f>-L74</f>
        <v>0</v>
      </c>
      <c r="O74" s="8">
        <f>COS($O$8)*K74+SIN($O$8)*L74</f>
        <v>0</v>
      </c>
      <c r="P74" s="8">
        <f>-SIN($O$8)*K74+COS($O$8)*L74</f>
        <v>0</v>
      </c>
      <c r="Q74" s="8">
        <f>COS($O$8)*K74+SIN($O$8)*M74</f>
        <v>0</v>
      </c>
      <c r="R74" s="8">
        <f>-SIN($O$8)*K74+COS($O$8)*M74</f>
        <v>0</v>
      </c>
      <c r="T74" s="8">
        <f>COS($T$8)*$K74+SIN($T$8)*$L74</f>
        <v>0</v>
      </c>
      <c r="U74" s="8">
        <f>-SIN($T$8)*$K74+COS($T$8)*$L74</f>
        <v>0</v>
      </c>
      <c r="V74" s="8">
        <f>COS($T$8)*$K74+SIN($T$8)*$M74</f>
        <v>0</v>
      </c>
      <c r="W74" s="8">
        <f>-SIN($T$8)*$K74+COS($T$8)*$M74</f>
        <v>0</v>
      </c>
      <c r="Y74" s="8">
        <f>COS($Y$8)*$K74+SIN($Y$8)*$L74</f>
        <v>0</v>
      </c>
      <c r="Z74" s="8">
        <f>-SIN($Y$8)*$K74+COS($Y$8)*$L74</f>
        <v>0</v>
      </c>
      <c r="AA74" s="8">
        <f>COS($Y$8)*$K74+SIN($Y$8)*$M74</f>
        <v>0</v>
      </c>
      <c r="AB74" s="8">
        <f>-SIN($Y$8)*$K74+COS($Y$8)*$M74</f>
        <v>0</v>
      </c>
      <c r="AD74" s="8">
        <f>COS($AD$8)*$K74+SIN($AD$8)*$L74</f>
        <v>0</v>
      </c>
      <c r="AE74" s="8">
        <f>-SIN($AD$8)*$K74+COS($AD$8)*$L74</f>
        <v>0</v>
      </c>
      <c r="AF74" s="8">
        <f>COS($AD$8)*$K74+SIN($AD$8)*$M74</f>
        <v>0</v>
      </c>
      <c r="AG74" s="8">
        <f>-SIN($AD$8)*$K74+COS($AD$8)*$M74</f>
        <v>0</v>
      </c>
      <c r="AI74" s="8">
        <f>COS($AI$8)*$K74+SIN($AI$8)*$L74</f>
        <v>0</v>
      </c>
      <c r="AJ74" s="8">
        <f>-SIN($AI$8)*$K74+COS($AI$8)*$L74</f>
        <v>0</v>
      </c>
      <c r="AK74" s="8">
        <f>COS($AI$8)*$K74+SIN($AI$8)*$M74</f>
        <v>0</v>
      </c>
      <c r="AL74" s="8">
        <f>-SIN($AI$8)*$K74+COS($AI$8)*$M74</f>
        <v>0</v>
      </c>
      <c r="AN74" s="8">
        <f>COS($AN$8)*$K74+SIN($AN$8)*$L74</f>
        <v>0</v>
      </c>
      <c r="AO74" s="8">
        <f>-SIN($AN$8)*$K74+COS($AN$8)*$L74</f>
        <v>0</v>
      </c>
      <c r="AP74" s="8">
        <f>COS($AN$8)*$K74+SIN($AN$8)*$M74</f>
        <v>0</v>
      </c>
      <c r="AQ74" s="8">
        <f>-SIN($AN$8)*$K74+COS($AN$8)*$M74</f>
        <v>0</v>
      </c>
    </row>
    <row r="75" spans="2:43" x14ac:dyDescent="0.3">
      <c r="H75">
        <f>H74+0.05</f>
        <v>0.05</v>
      </c>
      <c r="I75">
        <f t="shared" ref="I75:I93" si="33">(H75^2-1)^2</f>
        <v>0.99500625000000009</v>
      </c>
      <c r="J75">
        <f t="shared" ref="J75:J94" si="34">$H$8*I75</f>
        <v>-1.0419681084253096</v>
      </c>
      <c r="K75" s="8">
        <f t="shared" ref="K75:K94" si="35">$D$72*H75*COS(J75)</f>
        <v>0.63065246611693604</v>
      </c>
      <c r="L75" s="8">
        <f t="shared" ref="L75:L94" si="36">$D$72*H75*SIN(J75)</f>
        <v>-1.0792485658923188</v>
      </c>
      <c r="M75" s="8">
        <f t="shared" ref="M75:M94" si="37">-L75</f>
        <v>1.0792485658923188</v>
      </c>
      <c r="O75" s="8">
        <f t="shared" ref="O75:O94" si="38">COS($O$8)*K75+SIN($O$8)*L75</f>
        <v>0.61933044200220388</v>
      </c>
      <c r="P75" s="8">
        <f t="shared" ref="P75:P94" si="39">-SIN($O$8)*K75+COS($O$8)*L75</f>
        <v>1.0857853395627308</v>
      </c>
      <c r="Q75" s="8">
        <f t="shared" ref="Q75:Q94" si="40">COS($O$8)*K75+SIN($O$8)*M75</f>
        <v>-1.2499829081191396</v>
      </c>
      <c r="R75" s="8">
        <f t="shared" ref="R75:R94" si="41">-SIN($O$8)*K75+COS($O$8)*M75</f>
        <v>6.536773670412388E-3</v>
      </c>
      <c r="T75" s="8">
        <f t="shared" ref="T75:T94" si="42">COS($T$8)*$K75+SIN($T$8)*$L75</f>
        <v>-1.2499829081191396</v>
      </c>
      <c r="U75" s="8">
        <f t="shared" ref="U75:U94" si="43">-SIN($T$8)*$K75+COS($T$8)*$L75</f>
        <v>-6.5367736704114998E-3</v>
      </c>
      <c r="V75" s="8">
        <f t="shared" ref="V75:V94" si="44">COS($T$8)*$K75+SIN($T$8)*$M75</f>
        <v>0.61933044200220311</v>
      </c>
      <c r="W75" s="8">
        <f t="shared" ref="W75:W94" si="45">-SIN($T$8)*$K75+COS($T$8)*$M75</f>
        <v>-1.0857853395627313</v>
      </c>
      <c r="Y75" s="8">
        <f t="shared" ref="Y75:Y94" si="46">COS($Y$8)*$K75+SIN($Y$8)*$L75</f>
        <v>0.63065246611693582</v>
      </c>
      <c r="Z75" s="8">
        <f t="shared" ref="Z75:Z94" si="47">-SIN($Y$8)*$K75+COS($Y$8)*$L75</f>
        <v>-1.079248565892319</v>
      </c>
      <c r="AA75" s="8">
        <f t="shared" ref="AA75:AA94" si="48">COS($Y$8)*$K75+SIN($Y$8)*$M75</f>
        <v>0.63065246611693626</v>
      </c>
      <c r="AB75" s="8">
        <f t="shared" ref="AB75:AB94" si="49">-SIN($Y$8)*$K75+COS($Y$8)*$M75</f>
        <v>1.0792485658923185</v>
      </c>
      <c r="AD75" s="8">
        <f t="shared" ref="AD75:AD94" si="50">COS($AD$8)*$K75+SIN($AD$8)*$L75</f>
        <v>0.61933044200220477</v>
      </c>
      <c r="AE75" s="8">
        <f t="shared" ref="AE75:AE94" si="51">-SIN($AD$8)*$K75+COS($AD$8)*$L75</f>
        <v>1.0857853395627304</v>
      </c>
      <c r="AF75" s="8">
        <f t="shared" ref="AF75:AF94" si="52">COS($AD$8)*$K75+SIN($AD$8)*$M75</f>
        <v>-1.2499829081191398</v>
      </c>
      <c r="AG75" s="8">
        <f t="shared" ref="AG75:AG94" si="53">-SIN($AD$8)*$K75+COS($AD$8)*$M75</f>
        <v>6.5367736704133872E-3</v>
      </c>
      <c r="AI75" s="8">
        <f t="shared" ref="AI75:AI94" si="54">COS($AI$8)*$K75+SIN($AI$8)*$L75</f>
        <v>-1.2499829081191396</v>
      </c>
      <c r="AJ75" s="8">
        <f t="shared" ref="AJ75:AJ94" si="55">-SIN($AI$8)*$K75+COS($AI$8)*$L75</f>
        <v>-6.536773670412388E-3</v>
      </c>
      <c r="AK75" s="8">
        <f t="shared" ref="AK75:AK94" si="56">COS($AI$8)*$K75+SIN($AI$8)*$M75</f>
        <v>0.61933044200220388</v>
      </c>
      <c r="AL75" s="8">
        <f t="shared" ref="AL75:AL94" si="57">-SIN($AI$8)*$K75+COS($AI$8)*$M75</f>
        <v>-1.0857853395627308</v>
      </c>
      <c r="AN75" s="8">
        <f t="shared" ref="AN75:AN94" si="58">COS($AN$8)*$K75+SIN($AN$8)*$L75</f>
        <v>0.63065246611693548</v>
      </c>
      <c r="AO75" s="8">
        <f t="shared" ref="AO75:AO94" si="59">-SIN($AN$8)*$K75+COS($AN$8)*$L75</f>
        <v>-1.079248565892319</v>
      </c>
      <c r="AP75" s="8">
        <f t="shared" ref="AP75:AP94" si="60">COS($AN$8)*$K75+SIN($AN$8)*$M75</f>
        <v>0.63065246611693659</v>
      </c>
      <c r="AQ75" s="8">
        <f t="shared" ref="AQ75:AQ94" si="61">-SIN($AN$8)*$K75+COS($AN$8)*$M75</f>
        <v>1.0792485658923185</v>
      </c>
    </row>
    <row r="76" spans="2:43" x14ac:dyDescent="0.3">
      <c r="H76">
        <f t="shared" ref="H76:H94" si="62">H75+0.05</f>
        <v>0.1</v>
      </c>
      <c r="I76">
        <f t="shared" si="33"/>
        <v>0.98009999999999997</v>
      </c>
      <c r="J76">
        <f t="shared" si="34"/>
        <v>-1.0263583199277853</v>
      </c>
      <c r="K76" s="8">
        <f t="shared" si="35"/>
        <v>1.2948435824925777</v>
      </c>
      <c r="L76" s="8">
        <f t="shared" si="36"/>
        <v>-2.1385462578297871</v>
      </c>
      <c r="M76" s="8">
        <f t="shared" si="37"/>
        <v>2.1385462578297871</v>
      </c>
      <c r="O76" s="8">
        <f t="shared" si="38"/>
        <v>1.2046135952024533</v>
      </c>
      <c r="P76" s="8">
        <f t="shared" si="39"/>
        <v>2.1906405652807166</v>
      </c>
      <c r="Q76" s="8">
        <f t="shared" si="40"/>
        <v>-2.4994571776950303</v>
      </c>
      <c r="R76" s="8">
        <f t="shared" si="41"/>
        <v>5.2094307450930577E-2</v>
      </c>
      <c r="T76" s="8">
        <f t="shared" si="42"/>
        <v>-2.4994571776950307</v>
      </c>
      <c r="U76" s="8">
        <f t="shared" si="43"/>
        <v>-5.2094307450928801E-2</v>
      </c>
      <c r="V76" s="8">
        <f t="shared" si="44"/>
        <v>1.2046135952024517</v>
      </c>
      <c r="W76" s="8">
        <f t="shared" si="45"/>
        <v>-2.1906405652807175</v>
      </c>
      <c r="Y76" s="8">
        <f t="shared" si="46"/>
        <v>1.2948435824925772</v>
      </c>
      <c r="Z76" s="8">
        <f t="shared" si="47"/>
        <v>-2.1385462578297876</v>
      </c>
      <c r="AA76" s="8">
        <f t="shared" si="48"/>
        <v>1.2948435824925781</v>
      </c>
      <c r="AB76" s="8">
        <f t="shared" si="49"/>
        <v>2.1385462578297867</v>
      </c>
      <c r="AD76" s="8">
        <f t="shared" si="50"/>
        <v>1.2046135952024548</v>
      </c>
      <c r="AE76" s="8">
        <f t="shared" si="51"/>
        <v>2.1906405652807166</v>
      </c>
      <c r="AF76" s="8">
        <f t="shared" si="52"/>
        <v>-2.4994571776950307</v>
      </c>
      <c r="AG76" s="8">
        <f t="shared" si="53"/>
        <v>5.2094307450932353E-2</v>
      </c>
      <c r="AI76" s="8">
        <f t="shared" si="54"/>
        <v>-2.4994571776950303</v>
      </c>
      <c r="AJ76" s="8">
        <f t="shared" si="55"/>
        <v>-5.2094307450930577E-2</v>
      </c>
      <c r="AK76" s="8">
        <f t="shared" si="56"/>
        <v>1.2046135952024533</v>
      </c>
      <c r="AL76" s="8">
        <f t="shared" si="57"/>
        <v>-2.1906405652807166</v>
      </c>
      <c r="AN76" s="8">
        <f t="shared" si="58"/>
        <v>1.2948435824925766</v>
      </c>
      <c r="AO76" s="8">
        <f t="shared" si="59"/>
        <v>-2.1385462578297876</v>
      </c>
      <c r="AP76" s="8">
        <f t="shared" si="60"/>
        <v>1.2948435824925788</v>
      </c>
      <c r="AQ76" s="8">
        <f t="shared" si="61"/>
        <v>2.1385462578297867</v>
      </c>
    </row>
    <row r="77" spans="2:43" x14ac:dyDescent="0.3">
      <c r="H77">
        <f t="shared" si="62"/>
        <v>0.15000000000000002</v>
      </c>
      <c r="I77">
        <f t="shared" si="33"/>
        <v>0.95550625000000011</v>
      </c>
      <c r="J77">
        <f t="shared" si="34"/>
        <v>-1.0006038051530441</v>
      </c>
      <c r="K77" s="8">
        <f t="shared" si="35"/>
        <v>2.0242279608388696</v>
      </c>
      <c r="L77" s="8">
        <f t="shared" si="36"/>
        <v>-3.1567390076720181</v>
      </c>
      <c r="M77" s="8">
        <f t="shared" si="37"/>
        <v>3.1567390076720181</v>
      </c>
      <c r="O77" s="8">
        <f t="shared" si="38"/>
        <v>1.7217021933418133</v>
      </c>
      <c r="P77" s="8">
        <f t="shared" si="39"/>
        <v>3.3314023409732414</v>
      </c>
      <c r="Q77" s="8">
        <f t="shared" si="40"/>
        <v>-3.745930154180682</v>
      </c>
      <c r="R77" s="8">
        <f t="shared" si="41"/>
        <v>0.17466333330122463</v>
      </c>
      <c r="T77" s="8">
        <f t="shared" si="42"/>
        <v>-3.7459301541806824</v>
      </c>
      <c r="U77" s="8">
        <f t="shared" si="43"/>
        <v>-0.17466333330122197</v>
      </c>
      <c r="V77" s="8">
        <f t="shared" si="44"/>
        <v>1.7217021933418111</v>
      </c>
      <c r="W77" s="8">
        <f t="shared" si="45"/>
        <v>-3.3314023409732427</v>
      </c>
      <c r="Y77" s="8">
        <f t="shared" si="46"/>
        <v>2.0242279608388687</v>
      </c>
      <c r="Z77" s="8">
        <f t="shared" si="47"/>
        <v>-3.1567390076720185</v>
      </c>
      <c r="AA77" s="8">
        <f t="shared" si="48"/>
        <v>2.0242279608388705</v>
      </c>
      <c r="AB77" s="8">
        <f t="shared" si="49"/>
        <v>3.1567390076720176</v>
      </c>
      <c r="AD77" s="8">
        <f t="shared" si="50"/>
        <v>1.7217021933418162</v>
      </c>
      <c r="AE77" s="8">
        <f t="shared" si="51"/>
        <v>3.3314023409732405</v>
      </c>
      <c r="AF77" s="8">
        <f t="shared" si="52"/>
        <v>-3.7459301541806829</v>
      </c>
      <c r="AG77" s="8">
        <f t="shared" si="53"/>
        <v>0.1746633333012273</v>
      </c>
      <c r="AI77" s="8">
        <f t="shared" si="54"/>
        <v>-3.745930154180682</v>
      </c>
      <c r="AJ77" s="8">
        <f t="shared" si="55"/>
        <v>-0.17466333330122441</v>
      </c>
      <c r="AK77" s="8">
        <f t="shared" si="56"/>
        <v>1.7217021933418133</v>
      </c>
      <c r="AL77" s="8">
        <f t="shared" si="57"/>
        <v>-3.3314023409732414</v>
      </c>
      <c r="AN77" s="8">
        <f t="shared" si="58"/>
        <v>2.0242279608388682</v>
      </c>
      <c r="AO77" s="8">
        <f t="shared" si="59"/>
        <v>-3.156739007672019</v>
      </c>
      <c r="AP77" s="8">
        <f t="shared" si="60"/>
        <v>2.0242279608388709</v>
      </c>
      <c r="AQ77" s="8">
        <f t="shared" si="61"/>
        <v>3.1567390076720172</v>
      </c>
    </row>
    <row r="78" spans="2:43" x14ac:dyDescent="0.3">
      <c r="H78">
        <f t="shared" si="62"/>
        <v>0.2</v>
      </c>
      <c r="I78">
        <f t="shared" si="33"/>
        <v>0.92159999999999997</v>
      </c>
      <c r="J78">
        <f t="shared" si="34"/>
        <v>-0.96509726318278433</v>
      </c>
      <c r="K78" s="8">
        <f t="shared" si="35"/>
        <v>2.8466845926263229</v>
      </c>
      <c r="L78" s="8">
        <f t="shared" si="36"/>
        <v>-4.1105214790953113</v>
      </c>
      <c r="M78" s="8">
        <f t="shared" si="37"/>
        <v>4.1105214790953113</v>
      </c>
      <c r="N78" s="1"/>
      <c r="O78" s="8">
        <f t="shared" si="38"/>
        <v>2.1364737273849643</v>
      </c>
      <c r="P78" s="8">
        <f t="shared" si="39"/>
        <v>4.5205619133238066</v>
      </c>
      <c r="Q78" s="8">
        <f t="shared" si="40"/>
        <v>-4.9831583200112863</v>
      </c>
      <c r="R78" s="8">
        <f t="shared" si="41"/>
        <v>0.41004043422849712</v>
      </c>
      <c r="S78" s="1"/>
      <c r="T78" s="8">
        <f t="shared" si="42"/>
        <v>-4.9831583200112863</v>
      </c>
      <c r="U78" s="8">
        <f t="shared" si="43"/>
        <v>-0.41004043422849312</v>
      </c>
      <c r="V78" s="8">
        <f t="shared" si="44"/>
        <v>2.1364737273849612</v>
      </c>
      <c r="W78" s="8">
        <f t="shared" si="45"/>
        <v>-4.5205619133238084</v>
      </c>
      <c r="Y78" s="8">
        <f t="shared" si="46"/>
        <v>2.846684592626322</v>
      </c>
      <c r="Z78" s="8">
        <f t="shared" si="47"/>
        <v>-4.1105214790953122</v>
      </c>
      <c r="AA78" s="8">
        <f t="shared" si="48"/>
        <v>2.8466845926263238</v>
      </c>
      <c r="AB78" s="8">
        <f t="shared" si="49"/>
        <v>4.1105214790953104</v>
      </c>
      <c r="AD78" s="8">
        <f t="shared" si="50"/>
        <v>2.1364737273849679</v>
      </c>
      <c r="AE78" s="8">
        <f t="shared" si="51"/>
        <v>4.5205619133238049</v>
      </c>
      <c r="AF78" s="8">
        <f t="shared" si="52"/>
        <v>-4.9831583200112863</v>
      </c>
      <c r="AG78" s="8">
        <f t="shared" si="53"/>
        <v>0.41004043422850023</v>
      </c>
      <c r="AI78" s="8">
        <f t="shared" si="54"/>
        <v>-4.9831583200112863</v>
      </c>
      <c r="AJ78" s="8">
        <f t="shared" si="55"/>
        <v>-0.41004043422849712</v>
      </c>
      <c r="AK78" s="8">
        <f t="shared" si="56"/>
        <v>2.1364737273849643</v>
      </c>
      <c r="AL78" s="8">
        <f t="shared" si="57"/>
        <v>-4.5205619133238066</v>
      </c>
      <c r="AN78" s="8">
        <f t="shared" si="58"/>
        <v>2.8466845926263207</v>
      </c>
      <c r="AO78" s="8">
        <f t="shared" si="59"/>
        <v>-4.1105214790953131</v>
      </c>
      <c r="AP78" s="8">
        <f t="shared" si="60"/>
        <v>2.8466845926263251</v>
      </c>
      <c r="AQ78" s="8">
        <f t="shared" si="61"/>
        <v>4.1105214790953095</v>
      </c>
    </row>
    <row r="79" spans="2:43" x14ac:dyDescent="0.3">
      <c r="H79">
        <f t="shared" si="62"/>
        <v>0.25</v>
      </c>
      <c r="I79">
        <f t="shared" si="33"/>
        <v>0.87890625</v>
      </c>
      <c r="J79">
        <f t="shared" si="34"/>
        <v>-0.92038847273138469</v>
      </c>
      <c r="K79" s="8">
        <f t="shared" si="35"/>
        <v>3.7844440087770348</v>
      </c>
      <c r="L79" s="8">
        <f t="shared" si="36"/>
        <v>-4.9739806538055218</v>
      </c>
      <c r="M79" s="8">
        <f t="shared" si="37"/>
        <v>4.9739806538055218</v>
      </c>
      <c r="O79" s="8">
        <f t="shared" si="38"/>
        <v>2.4153715997393972</v>
      </c>
      <c r="P79" s="8">
        <f t="shared" si="39"/>
        <v>5.7644149777034919</v>
      </c>
      <c r="Q79" s="8">
        <f t="shared" si="40"/>
        <v>-6.1998156085164302</v>
      </c>
      <c r="R79" s="8">
        <f t="shared" si="41"/>
        <v>0.79043432389797141</v>
      </c>
      <c r="T79" s="8">
        <f t="shared" si="42"/>
        <v>-6.1998156085164311</v>
      </c>
      <c r="U79" s="8">
        <f t="shared" si="43"/>
        <v>-0.79043432389796697</v>
      </c>
      <c r="V79" s="8">
        <f t="shared" si="44"/>
        <v>2.4153715997393927</v>
      </c>
      <c r="W79" s="8">
        <f t="shared" si="45"/>
        <v>-5.7644149777034936</v>
      </c>
      <c r="Y79" s="8">
        <f t="shared" si="46"/>
        <v>3.7844440087770335</v>
      </c>
      <c r="Z79" s="8">
        <f t="shared" si="47"/>
        <v>-4.9739806538055227</v>
      </c>
      <c r="AA79" s="8">
        <f t="shared" si="48"/>
        <v>3.7844440087770361</v>
      </c>
      <c r="AB79" s="8">
        <f t="shared" si="49"/>
        <v>4.9739806538055209</v>
      </c>
      <c r="AD79" s="8">
        <f t="shared" si="50"/>
        <v>2.4153715997394007</v>
      </c>
      <c r="AE79" s="8">
        <f t="shared" si="51"/>
        <v>5.7644149777034901</v>
      </c>
      <c r="AF79" s="8">
        <f t="shared" si="52"/>
        <v>-6.1998156085164302</v>
      </c>
      <c r="AG79" s="8">
        <f t="shared" si="53"/>
        <v>0.7904343238979763</v>
      </c>
      <c r="AI79" s="8">
        <f t="shared" si="54"/>
        <v>-6.1998156085164302</v>
      </c>
      <c r="AJ79" s="8">
        <f t="shared" si="55"/>
        <v>-0.79043432389797141</v>
      </c>
      <c r="AK79" s="8">
        <f t="shared" si="56"/>
        <v>2.4153715997393972</v>
      </c>
      <c r="AL79" s="8">
        <f t="shared" si="57"/>
        <v>-5.7644149777034919</v>
      </c>
      <c r="AN79" s="8">
        <f t="shared" si="58"/>
        <v>3.7844440087770326</v>
      </c>
      <c r="AO79" s="8">
        <f t="shared" si="59"/>
        <v>-4.9739806538055236</v>
      </c>
      <c r="AP79" s="8">
        <f t="shared" si="60"/>
        <v>3.784444008777037</v>
      </c>
      <c r="AQ79" s="8">
        <f t="shared" si="61"/>
        <v>4.97398065380552</v>
      </c>
    </row>
    <row r="80" spans="2:43" x14ac:dyDescent="0.3">
      <c r="H80">
        <f t="shared" si="62"/>
        <v>0.3</v>
      </c>
      <c r="I80">
        <f t="shared" si="33"/>
        <v>0.82810000000000006</v>
      </c>
      <c r="J80">
        <f t="shared" si="34"/>
        <v>-0.86718429214590254</v>
      </c>
      <c r="K80" s="8">
        <f t="shared" si="35"/>
        <v>4.8523208642149731</v>
      </c>
      <c r="L80" s="8">
        <f t="shared" si="36"/>
        <v>-5.7188269977945705</v>
      </c>
      <c r="M80" s="8">
        <f t="shared" si="37"/>
        <v>5.7188269977945705</v>
      </c>
      <c r="O80" s="8">
        <f t="shared" si="38"/>
        <v>2.5264890278309067</v>
      </c>
      <c r="P80" s="8">
        <f t="shared" si="39"/>
        <v>7.061646634620713</v>
      </c>
      <c r="Q80" s="8">
        <f t="shared" si="40"/>
        <v>-7.3788098920458776</v>
      </c>
      <c r="R80" s="8">
        <f t="shared" si="41"/>
        <v>1.3428196368261447</v>
      </c>
      <c r="T80" s="8">
        <f t="shared" si="42"/>
        <v>-7.3788098920458793</v>
      </c>
      <c r="U80" s="8">
        <f t="shared" si="43"/>
        <v>-1.3428196368261389</v>
      </c>
      <c r="V80" s="8">
        <f t="shared" si="44"/>
        <v>2.5264890278309018</v>
      </c>
      <c r="W80" s="8">
        <f t="shared" si="45"/>
        <v>-7.0616466346207147</v>
      </c>
      <c r="Y80" s="8">
        <f t="shared" si="46"/>
        <v>4.8523208642149713</v>
      </c>
      <c r="Z80" s="8">
        <f t="shared" si="47"/>
        <v>-5.7188269977945714</v>
      </c>
      <c r="AA80" s="8">
        <f t="shared" si="48"/>
        <v>4.8523208642149749</v>
      </c>
      <c r="AB80" s="8">
        <f t="shared" si="49"/>
        <v>5.7188269977945696</v>
      </c>
      <c r="AD80" s="8">
        <f t="shared" si="50"/>
        <v>2.526489027830912</v>
      </c>
      <c r="AE80" s="8">
        <f t="shared" si="51"/>
        <v>7.0616466346207121</v>
      </c>
      <c r="AF80" s="8">
        <f t="shared" si="52"/>
        <v>-7.3788098920458776</v>
      </c>
      <c r="AG80" s="8">
        <f t="shared" si="53"/>
        <v>1.3428196368261505</v>
      </c>
      <c r="AI80" s="8">
        <f t="shared" si="54"/>
        <v>-7.3788098920458776</v>
      </c>
      <c r="AJ80" s="8">
        <f t="shared" si="55"/>
        <v>-1.3428196368261442</v>
      </c>
      <c r="AK80" s="8">
        <f t="shared" si="56"/>
        <v>2.5264890278309067</v>
      </c>
      <c r="AL80" s="8">
        <f t="shared" si="57"/>
        <v>-7.061646634620713</v>
      </c>
      <c r="AN80" s="8">
        <f t="shared" si="58"/>
        <v>4.8523208642149704</v>
      </c>
      <c r="AO80" s="8">
        <f t="shared" si="59"/>
        <v>-5.7188269977945732</v>
      </c>
      <c r="AP80" s="8">
        <f t="shared" si="60"/>
        <v>4.8523208642149758</v>
      </c>
      <c r="AQ80" s="8">
        <f t="shared" si="61"/>
        <v>5.7188269977945678</v>
      </c>
    </row>
    <row r="81" spans="8:43" x14ac:dyDescent="0.3">
      <c r="H81">
        <f t="shared" si="62"/>
        <v>0.35</v>
      </c>
      <c r="I81">
        <f t="shared" si="33"/>
        <v>0.77000625000000011</v>
      </c>
      <c r="J81">
        <f t="shared" si="34"/>
        <v>-0.80634865940607525</v>
      </c>
      <c r="K81" s="8">
        <f t="shared" si="35"/>
        <v>6.0562114370269393</v>
      </c>
      <c r="L81" s="8">
        <f t="shared" si="36"/>
        <v>-6.3154416338071</v>
      </c>
      <c r="M81" s="8">
        <f t="shared" si="37"/>
        <v>6.3154416338071</v>
      </c>
      <c r="O81" s="8">
        <f t="shared" si="38"/>
        <v>2.4412271724813808</v>
      </c>
      <c r="P81" s="8">
        <f t="shared" si="39"/>
        <v>8.4025537720587398</v>
      </c>
      <c r="Q81" s="8">
        <f t="shared" si="40"/>
        <v>-8.4974386095083183</v>
      </c>
      <c r="R81" s="8">
        <f t="shared" si="41"/>
        <v>2.0871121382516424</v>
      </c>
      <c r="T81" s="8">
        <f t="shared" si="42"/>
        <v>-8.4974386095083201</v>
      </c>
      <c r="U81" s="8">
        <f t="shared" si="43"/>
        <v>-2.0871121382516367</v>
      </c>
      <c r="V81" s="8">
        <f t="shared" si="44"/>
        <v>2.441227172481375</v>
      </c>
      <c r="W81" s="8">
        <f t="shared" si="45"/>
        <v>-8.4025537720587415</v>
      </c>
      <c r="Y81" s="8">
        <f t="shared" si="46"/>
        <v>6.0562114370269375</v>
      </c>
      <c r="Z81" s="8">
        <f t="shared" si="47"/>
        <v>-6.3154416338071018</v>
      </c>
      <c r="AA81" s="8">
        <f t="shared" si="48"/>
        <v>6.0562114370269411</v>
      </c>
      <c r="AB81" s="8">
        <f t="shared" si="49"/>
        <v>6.3154416338070982</v>
      </c>
      <c r="AD81" s="8">
        <f t="shared" si="50"/>
        <v>2.441227172481387</v>
      </c>
      <c r="AE81" s="8">
        <f t="shared" si="51"/>
        <v>8.402553772058738</v>
      </c>
      <c r="AF81" s="8">
        <f t="shared" si="52"/>
        <v>-8.4974386095083165</v>
      </c>
      <c r="AG81" s="8">
        <f t="shared" si="53"/>
        <v>2.0871121382516487</v>
      </c>
      <c r="AI81" s="8">
        <f t="shared" si="54"/>
        <v>-8.4974386095083183</v>
      </c>
      <c r="AJ81" s="8">
        <f t="shared" si="55"/>
        <v>-2.087112138251642</v>
      </c>
      <c r="AK81" s="8">
        <f t="shared" si="56"/>
        <v>2.4412271724813803</v>
      </c>
      <c r="AL81" s="8">
        <f t="shared" si="57"/>
        <v>-8.4025537720587398</v>
      </c>
      <c r="AN81" s="8">
        <f t="shared" si="58"/>
        <v>6.0562114370269367</v>
      </c>
      <c r="AO81" s="8">
        <f t="shared" si="59"/>
        <v>-6.3154416338071027</v>
      </c>
      <c r="AP81" s="8">
        <f t="shared" si="60"/>
        <v>6.056211437026942</v>
      </c>
      <c r="AQ81" s="8">
        <f t="shared" si="61"/>
        <v>6.3154416338070973</v>
      </c>
    </row>
    <row r="82" spans="8:43" x14ac:dyDescent="0.3">
      <c r="H82">
        <f t="shared" si="62"/>
        <v>0.39999999999999997</v>
      </c>
      <c r="I82">
        <f t="shared" si="33"/>
        <v>0.70560000000000012</v>
      </c>
      <c r="J82">
        <f t="shared" si="34"/>
        <v>-0.73890259212431941</v>
      </c>
      <c r="K82" s="8">
        <f t="shared" si="35"/>
        <v>7.3920808277546843</v>
      </c>
      <c r="L82" s="8">
        <f t="shared" si="36"/>
        <v>-6.7347710455472507</v>
      </c>
      <c r="M82" s="8">
        <f t="shared" si="37"/>
        <v>6.7347710455472507</v>
      </c>
      <c r="O82" s="8">
        <f t="shared" si="38"/>
        <v>2.1364424002384634</v>
      </c>
      <c r="P82" s="8">
        <f t="shared" si="39"/>
        <v>9.769115306437083</v>
      </c>
      <c r="Q82" s="8">
        <f t="shared" si="40"/>
        <v>-9.5285232279931442</v>
      </c>
      <c r="R82" s="8">
        <f t="shared" si="41"/>
        <v>3.0343442608898341</v>
      </c>
      <c r="T82" s="8">
        <f t="shared" si="42"/>
        <v>-9.5285232279931478</v>
      </c>
      <c r="U82" s="8">
        <f t="shared" si="43"/>
        <v>-3.0343442608898279</v>
      </c>
      <c r="V82" s="8">
        <f t="shared" si="44"/>
        <v>2.1364424002384568</v>
      </c>
      <c r="W82" s="8">
        <f t="shared" si="45"/>
        <v>-9.7691153064370848</v>
      </c>
      <c r="Y82" s="8">
        <f t="shared" si="46"/>
        <v>7.3920808277546826</v>
      </c>
      <c r="Z82" s="8">
        <f t="shared" si="47"/>
        <v>-6.7347710455472525</v>
      </c>
      <c r="AA82" s="8">
        <f t="shared" si="48"/>
        <v>7.3920808277546861</v>
      </c>
      <c r="AB82" s="8">
        <f t="shared" si="49"/>
        <v>6.7347710455472489</v>
      </c>
      <c r="AD82" s="8">
        <f t="shared" si="50"/>
        <v>2.136442400238471</v>
      </c>
      <c r="AE82" s="8">
        <f t="shared" si="51"/>
        <v>9.7691153064370813</v>
      </c>
      <c r="AF82" s="8">
        <f t="shared" si="52"/>
        <v>-9.5285232279931442</v>
      </c>
      <c r="AG82" s="8">
        <f t="shared" si="53"/>
        <v>3.0343442608898417</v>
      </c>
      <c r="AI82" s="8">
        <f t="shared" si="54"/>
        <v>-9.5285232279931442</v>
      </c>
      <c r="AJ82" s="8">
        <f t="shared" si="55"/>
        <v>-3.0343442608898341</v>
      </c>
      <c r="AK82" s="8">
        <f t="shared" si="56"/>
        <v>2.136442400238463</v>
      </c>
      <c r="AL82" s="8">
        <f t="shared" si="57"/>
        <v>-9.769115306437083</v>
      </c>
      <c r="AN82" s="8">
        <f t="shared" si="58"/>
        <v>7.3920808277546808</v>
      </c>
      <c r="AO82" s="8">
        <f t="shared" si="59"/>
        <v>-6.7347710455472543</v>
      </c>
      <c r="AP82" s="8">
        <f t="shared" si="60"/>
        <v>7.3920808277546879</v>
      </c>
      <c r="AQ82" s="8">
        <f t="shared" si="61"/>
        <v>6.7347710455472471</v>
      </c>
    </row>
    <row r="83" spans="8:43" x14ac:dyDescent="0.3">
      <c r="H83">
        <f t="shared" si="62"/>
        <v>0.44999999999999996</v>
      </c>
      <c r="I83">
        <f t="shared" si="33"/>
        <v>0.63600625000000011</v>
      </c>
      <c r="J83">
        <f t="shared" si="34"/>
        <v>-0.66602418754573123</v>
      </c>
      <c r="K83" s="8">
        <f t="shared" si="35"/>
        <v>8.8456993676782467</v>
      </c>
      <c r="L83" s="8">
        <f t="shared" si="36"/>
        <v>-6.950978542382118</v>
      </c>
      <c r="M83" s="8">
        <f t="shared" si="37"/>
        <v>6.950978542382118</v>
      </c>
      <c r="O83" s="8">
        <f t="shared" si="38"/>
        <v>1.596874315024321</v>
      </c>
      <c r="P83" s="8">
        <f t="shared" si="39"/>
        <v>11.136089637840366</v>
      </c>
      <c r="Q83" s="8">
        <f t="shared" si="40"/>
        <v>-10.442573682702564</v>
      </c>
      <c r="R83" s="8">
        <f t="shared" si="41"/>
        <v>4.1851110954582502</v>
      </c>
      <c r="T83" s="8">
        <f t="shared" si="42"/>
        <v>-10.442573682702568</v>
      </c>
      <c r="U83" s="8">
        <f t="shared" si="43"/>
        <v>-4.1851110954582431</v>
      </c>
      <c r="V83" s="8">
        <f t="shared" si="44"/>
        <v>1.5968743150243139</v>
      </c>
      <c r="W83" s="8">
        <f t="shared" si="45"/>
        <v>-11.136089637840367</v>
      </c>
      <c r="Y83" s="8">
        <f t="shared" si="46"/>
        <v>8.8456993676782449</v>
      </c>
      <c r="Z83" s="8">
        <f t="shared" si="47"/>
        <v>-6.9509785423821198</v>
      </c>
      <c r="AA83" s="8">
        <f t="shared" si="48"/>
        <v>8.8456993676782485</v>
      </c>
      <c r="AB83" s="8">
        <f t="shared" si="49"/>
        <v>6.9509785423821162</v>
      </c>
      <c r="AD83" s="8">
        <f t="shared" si="50"/>
        <v>1.5968743150243299</v>
      </c>
      <c r="AE83" s="8">
        <f t="shared" si="51"/>
        <v>11.136089637840366</v>
      </c>
      <c r="AF83" s="8">
        <f t="shared" si="52"/>
        <v>-10.442573682702562</v>
      </c>
      <c r="AG83" s="8">
        <f t="shared" si="53"/>
        <v>4.1851110954582573</v>
      </c>
      <c r="AI83" s="8">
        <f t="shared" si="54"/>
        <v>-10.442573682702564</v>
      </c>
      <c r="AJ83" s="8">
        <f t="shared" si="55"/>
        <v>-4.1851110954582502</v>
      </c>
      <c r="AK83" s="8">
        <f t="shared" si="56"/>
        <v>1.596874315024321</v>
      </c>
      <c r="AL83" s="8">
        <f t="shared" si="57"/>
        <v>-11.136089637840366</v>
      </c>
      <c r="AN83" s="8">
        <f t="shared" si="58"/>
        <v>8.8456993676782432</v>
      </c>
      <c r="AO83" s="8">
        <f t="shared" si="59"/>
        <v>-6.9509785423821224</v>
      </c>
      <c r="AP83" s="8">
        <f t="shared" si="60"/>
        <v>8.8456993676782503</v>
      </c>
      <c r="AQ83" s="8">
        <f t="shared" si="61"/>
        <v>6.9509785423821135</v>
      </c>
    </row>
    <row r="84" spans="8:43" x14ac:dyDescent="0.3">
      <c r="H84">
        <f t="shared" si="62"/>
        <v>0.49999999999999994</v>
      </c>
      <c r="I84">
        <f t="shared" si="33"/>
        <v>0.5625</v>
      </c>
      <c r="J84">
        <f t="shared" si="34"/>
        <v>-0.58904862254808621</v>
      </c>
      <c r="K84" s="8">
        <f t="shared" si="35"/>
        <v>10.393370153781815</v>
      </c>
      <c r="L84" s="8">
        <f t="shared" si="36"/>
        <v>-6.9446279127450259</v>
      </c>
      <c r="M84" s="8">
        <f t="shared" si="37"/>
        <v>6.9446279127450259</v>
      </c>
      <c r="O84" s="8">
        <f t="shared" si="38"/>
        <v>0.81753911537678992</v>
      </c>
      <c r="P84" s="8">
        <f t="shared" si="39"/>
        <v>12.473236540482542</v>
      </c>
      <c r="Q84" s="8">
        <f t="shared" si="40"/>
        <v>-11.210909269158599</v>
      </c>
      <c r="R84" s="8">
        <f t="shared" si="41"/>
        <v>5.528608627737519</v>
      </c>
      <c r="T84" s="8">
        <f t="shared" si="42"/>
        <v>-11.210909269158606</v>
      </c>
      <c r="U84" s="8">
        <f t="shared" si="43"/>
        <v>-5.528608627737511</v>
      </c>
      <c r="V84" s="8">
        <f t="shared" si="44"/>
        <v>0.81753911537678103</v>
      </c>
      <c r="W84" s="8">
        <f t="shared" si="45"/>
        <v>-12.473236540482542</v>
      </c>
      <c r="Y84" s="8">
        <f t="shared" si="46"/>
        <v>10.393370153781813</v>
      </c>
      <c r="Z84" s="8">
        <f t="shared" si="47"/>
        <v>-6.9446279127450286</v>
      </c>
      <c r="AA84" s="8">
        <f t="shared" si="48"/>
        <v>10.393370153781817</v>
      </c>
      <c r="AB84" s="8">
        <f t="shared" si="49"/>
        <v>6.9446279127450232</v>
      </c>
      <c r="AD84" s="8">
        <f t="shared" si="50"/>
        <v>0.8175391153767988</v>
      </c>
      <c r="AE84" s="8">
        <f t="shared" si="51"/>
        <v>12.473236540482542</v>
      </c>
      <c r="AF84" s="8">
        <f t="shared" si="52"/>
        <v>-11.210909269158599</v>
      </c>
      <c r="AG84" s="8">
        <f t="shared" si="53"/>
        <v>5.5286086277375261</v>
      </c>
      <c r="AI84" s="8">
        <f t="shared" si="54"/>
        <v>-11.2109092691586</v>
      </c>
      <c r="AJ84" s="8">
        <f t="shared" si="55"/>
        <v>-5.528608627737519</v>
      </c>
      <c r="AK84" s="8">
        <f t="shared" si="56"/>
        <v>0.81753911537678903</v>
      </c>
      <c r="AL84" s="8">
        <f t="shared" si="57"/>
        <v>-12.473236540482542</v>
      </c>
      <c r="AN84" s="8">
        <f t="shared" si="58"/>
        <v>10.393370153781811</v>
      </c>
      <c r="AO84" s="8">
        <f t="shared" si="59"/>
        <v>-6.9446279127450312</v>
      </c>
      <c r="AP84" s="8">
        <f t="shared" si="60"/>
        <v>10.393370153781818</v>
      </c>
      <c r="AQ84" s="8">
        <f t="shared" si="61"/>
        <v>6.9446279127450206</v>
      </c>
    </row>
    <row r="85" spans="8:43" x14ac:dyDescent="0.3">
      <c r="H85">
        <f t="shared" si="62"/>
        <v>0.54999999999999993</v>
      </c>
      <c r="I85">
        <f t="shared" si="33"/>
        <v>0.48650625000000003</v>
      </c>
      <c r="J85">
        <f t="shared" si="34"/>
        <v>-0.50946815364183973</v>
      </c>
      <c r="K85" s="8">
        <f t="shared" si="35"/>
        <v>12.003805268013766</v>
      </c>
      <c r="L85" s="8">
        <f t="shared" si="36"/>
        <v>-6.706053913264113</v>
      </c>
      <c r="M85" s="8">
        <f t="shared" si="37"/>
        <v>6.706053913264113</v>
      </c>
      <c r="O85" s="8">
        <f t="shared" si="38"/>
        <v>-0.19428958597211121</v>
      </c>
      <c r="P85" s="8">
        <f t="shared" si="39"/>
        <v>13.74862726081345</v>
      </c>
      <c r="Q85" s="8">
        <f t="shared" si="40"/>
        <v>-11.809515682041649</v>
      </c>
      <c r="R85" s="8">
        <f t="shared" si="41"/>
        <v>7.0425733475493395</v>
      </c>
      <c r="T85" s="8">
        <f t="shared" si="42"/>
        <v>-11.809515682041654</v>
      </c>
      <c r="U85" s="8">
        <f t="shared" si="43"/>
        <v>-7.0425733475493297</v>
      </c>
      <c r="V85" s="8">
        <f t="shared" si="44"/>
        <v>-0.19428958597212187</v>
      </c>
      <c r="W85" s="8">
        <f t="shared" si="45"/>
        <v>-13.74862726081345</v>
      </c>
      <c r="Y85" s="8">
        <f t="shared" si="46"/>
        <v>12.003805268013764</v>
      </c>
      <c r="Z85" s="8">
        <f t="shared" si="47"/>
        <v>-6.7060539132641157</v>
      </c>
      <c r="AA85" s="8">
        <f t="shared" si="48"/>
        <v>12.003805268013767</v>
      </c>
      <c r="AB85" s="8">
        <f t="shared" si="49"/>
        <v>6.7060539132641104</v>
      </c>
      <c r="AD85" s="8">
        <f t="shared" si="50"/>
        <v>-0.19428958597210144</v>
      </c>
      <c r="AE85" s="8">
        <f t="shared" si="51"/>
        <v>13.748627260813452</v>
      </c>
      <c r="AF85" s="8">
        <f t="shared" si="52"/>
        <v>-11.809515682041646</v>
      </c>
      <c r="AG85" s="8">
        <f t="shared" si="53"/>
        <v>7.0425733475493484</v>
      </c>
      <c r="AI85" s="8">
        <f t="shared" si="54"/>
        <v>-11.809515682041649</v>
      </c>
      <c r="AJ85" s="8">
        <f t="shared" si="55"/>
        <v>-7.0425733475493395</v>
      </c>
      <c r="AK85" s="8">
        <f t="shared" si="56"/>
        <v>-0.1942895859721121</v>
      </c>
      <c r="AL85" s="8">
        <f t="shared" si="57"/>
        <v>-13.74862726081345</v>
      </c>
      <c r="AN85" s="8">
        <f t="shared" si="58"/>
        <v>12.003805268013762</v>
      </c>
      <c r="AO85" s="8">
        <f t="shared" si="59"/>
        <v>-6.7060539132641193</v>
      </c>
      <c r="AP85" s="8">
        <f t="shared" si="60"/>
        <v>12.003805268013769</v>
      </c>
      <c r="AQ85" s="8">
        <f t="shared" si="61"/>
        <v>6.7060539132641068</v>
      </c>
    </row>
    <row r="86" spans="8:43" x14ac:dyDescent="0.3">
      <c r="H86">
        <f t="shared" si="62"/>
        <v>0.6</v>
      </c>
      <c r="I86">
        <f t="shared" si="33"/>
        <v>0.40960000000000002</v>
      </c>
      <c r="J86">
        <f t="shared" si="34"/>
        <v>-0.4289321169701264</v>
      </c>
      <c r="K86" s="8">
        <f t="shared" si="35"/>
        <v>13.641156008480388</v>
      </c>
      <c r="L86" s="8">
        <f t="shared" si="36"/>
        <v>-6.2384984373084018</v>
      </c>
      <c r="M86" s="8">
        <f t="shared" si="37"/>
        <v>6.2384984373084018</v>
      </c>
      <c r="O86" s="8">
        <f t="shared" si="38"/>
        <v>-1.4178798760615932</v>
      </c>
      <c r="P86" s="8">
        <f t="shared" si="39"/>
        <v>14.932836858984949</v>
      </c>
      <c r="Q86" s="8">
        <f t="shared" si="40"/>
        <v>-12.223276132418789</v>
      </c>
      <c r="R86" s="8">
        <f t="shared" si="41"/>
        <v>8.6943384216765516</v>
      </c>
      <c r="T86" s="8">
        <f t="shared" si="42"/>
        <v>-12.223276132418796</v>
      </c>
      <c r="U86" s="8">
        <f t="shared" si="43"/>
        <v>-8.6943384216765427</v>
      </c>
      <c r="V86" s="8">
        <f t="shared" si="44"/>
        <v>-1.4178798760616038</v>
      </c>
      <c r="W86" s="8">
        <f t="shared" si="45"/>
        <v>-14.932836858984951</v>
      </c>
      <c r="Y86" s="8">
        <f t="shared" si="46"/>
        <v>13.641156008480387</v>
      </c>
      <c r="Z86" s="8">
        <f t="shared" si="47"/>
        <v>-6.2384984373084054</v>
      </c>
      <c r="AA86" s="8">
        <f t="shared" si="48"/>
        <v>13.64115600848039</v>
      </c>
      <c r="AB86" s="8">
        <f t="shared" si="49"/>
        <v>6.2384984373083983</v>
      </c>
      <c r="AD86" s="8">
        <f t="shared" si="50"/>
        <v>-1.4178798760615825</v>
      </c>
      <c r="AE86" s="8">
        <f t="shared" si="51"/>
        <v>14.932836858984952</v>
      </c>
      <c r="AF86" s="8">
        <f t="shared" si="52"/>
        <v>-12.223276132418786</v>
      </c>
      <c r="AG86" s="8">
        <f t="shared" si="53"/>
        <v>8.6943384216765622</v>
      </c>
      <c r="AI86" s="8">
        <f t="shared" si="54"/>
        <v>-12.223276132418789</v>
      </c>
      <c r="AJ86" s="8">
        <f t="shared" si="55"/>
        <v>-8.6943384216765498</v>
      </c>
      <c r="AK86" s="8">
        <f t="shared" si="56"/>
        <v>-1.4178798760615932</v>
      </c>
      <c r="AL86" s="8">
        <f t="shared" si="57"/>
        <v>-14.932836858984951</v>
      </c>
      <c r="AN86" s="8">
        <f t="shared" si="58"/>
        <v>13.641156008480385</v>
      </c>
      <c r="AO86" s="8">
        <f t="shared" si="59"/>
        <v>-6.2384984373084089</v>
      </c>
      <c r="AP86" s="8">
        <f t="shared" si="60"/>
        <v>13.641156008480392</v>
      </c>
      <c r="AQ86" s="8">
        <f t="shared" si="61"/>
        <v>6.2384984373083947</v>
      </c>
    </row>
    <row r="87" spans="8:43" x14ac:dyDescent="0.3">
      <c r="H87">
        <f t="shared" si="62"/>
        <v>0.65</v>
      </c>
      <c r="I87">
        <f t="shared" si="33"/>
        <v>0.33350624999999989</v>
      </c>
      <c r="J87">
        <f t="shared" si="34"/>
        <v>-0.3492469283087602</v>
      </c>
      <c r="K87" s="8">
        <f t="shared" si="35"/>
        <v>15.268998437674519</v>
      </c>
      <c r="L87" s="8">
        <f t="shared" si="36"/>
        <v>-5.5605922985139928</v>
      </c>
      <c r="M87" s="8">
        <f t="shared" si="37"/>
        <v>5.5605922985139928</v>
      </c>
      <c r="O87" s="8">
        <f t="shared" si="38"/>
        <v>-2.8188850282360347</v>
      </c>
      <c r="P87" s="8">
        <f t="shared" si="39"/>
        <v>16.003636686628035</v>
      </c>
      <c r="Q87" s="8">
        <f t="shared" si="40"/>
        <v>-12.450113409438476</v>
      </c>
      <c r="R87" s="8">
        <f t="shared" si="41"/>
        <v>10.443044388114043</v>
      </c>
      <c r="T87" s="8">
        <f t="shared" si="42"/>
        <v>-12.450113409438487</v>
      </c>
      <c r="U87" s="8">
        <f t="shared" si="43"/>
        <v>-10.443044388114034</v>
      </c>
      <c r="V87" s="8">
        <f t="shared" si="44"/>
        <v>-2.8188850282360471</v>
      </c>
      <c r="W87" s="8">
        <f t="shared" si="45"/>
        <v>-16.003636686628031</v>
      </c>
      <c r="Y87" s="8">
        <f t="shared" si="46"/>
        <v>15.268998437674517</v>
      </c>
      <c r="Z87" s="8">
        <f t="shared" si="47"/>
        <v>-5.5605922985139964</v>
      </c>
      <c r="AA87" s="8">
        <f t="shared" si="48"/>
        <v>15.26899843767452</v>
      </c>
      <c r="AB87" s="8">
        <f t="shared" si="49"/>
        <v>5.5605922985139893</v>
      </c>
      <c r="AD87" s="8">
        <f t="shared" si="50"/>
        <v>-2.8188850282360249</v>
      </c>
      <c r="AE87" s="8">
        <f t="shared" si="51"/>
        <v>16.003636686628038</v>
      </c>
      <c r="AF87" s="8">
        <f t="shared" si="52"/>
        <v>-12.450113409438471</v>
      </c>
      <c r="AG87" s="8">
        <f t="shared" si="53"/>
        <v>10.443044388114053</v>
      </c>
      <c r="AI87" s="8">
        <f t="shared" si="54"/>
        <v>-12.450113409438478</v>
      </c>
      <c r="AJ87" s="8">
        <f t="shared" si="55"/>
        <v>-10.443044388114043</v>
      </c>
      <c r="AK87" s="8">
        <f t="shared" si="56"/>
        <v>-2.8188850282360356</v>
      </c>
      <c r="AL87" s="8">
        <f t="shared" si="57"/>
        <v>-16.003636686628035</v>
      </c>
      <c r="AN87" s="8">
        <f t="shared" si="58"/>
        <v>15.268998437674515</v>
      </c>
      <c r="AO87" s="8">
        <f t="shared" si="59"/>
        <v>-5.5605922985139999</v>
      </c>
      <c r="AP87" s="8">
        <f t="shared" si="60"/>
        <v>15.268998437674522</v>
      </c>
      <c r="AQ87" s="8">
        <f t="shared" si="61"/>
        <v>5.5605922985139857</v>
      </c>
    </row>
    <row r="88" spans="8:43" x14ac:dyDescent="0.3">
      <c r="H88">
        <f t="shared" si="62"/>
        <v>0.70000000000000007</v>
      </c>
      <c r="I88">
        <f t="shared" si="33"/>
        <v>0.26009999999999989</v>
      </c>
      <c r="J88">
        <f t="shared" si="34"/>
        <v>-0.27237608306623495</v>
      </c>
      <c r="K88" s="8">
        <f t="shared" si="35"/>
        <v>16.854852005229318</v>
      </c>
      <c r="L88" s="8">
        <f t="shared" si="36"/>
        <v>-4.7078619225522296</v>
      </c>
      <c r="M88" s="8">
        <f t="shared" si="37"/>
        <v>4.7078619225522296</v>
      </c>
      <c r="O88" s="8">
        <f t="shared" si="38"/>
        <v>-4.350297980174977</v>
      </c>
      <c r="P88" s="8">
        <f t="shared" si="39"/>
        <v>16.950660974831791</v>
      </c>
      <c r="Q88" s="8">
        <f t="shared" si="40"/>
        <v>-12.504554025054334</v>
      </c>
      <c r="R88" s="8">
        <f t="shared" si="41"/>
        <v>12.242799052279562</v>
      </c>
      <c r="T88" s="8">
        <f t="shared" si="42"/>
        <v>-12.504554025054343</v>
      </c>
      <c r="U88" s="8">
        <f t="shared" si="43"/>
        <v>-12.242799052279555</v>
      </c>
      <c r="V88" s="8">
        <f t="shared" si="44"/>
        <v>-4.3502979801749895</v>
      </c>
      <c r="W88" s="8">
        <f t="shared" si="45"/>
        <v>-16.950660974831788</v>
      </c>
      <c r="Y88" s="8">
        <f t="shared" si="46"/>
        <v>16.854852005229318</v>
      </c>
      <c r="Z88" s="8">
        <f t="shared" si="47"/>
        <v>-4.707861922552234</v>
      </c>
      <c r="AA88" s="8">
        <f t="shared" si="48"/>
        <v>16.854852005229318</v>
      </c>
      <c r="AB88" s="8">
        <f t="shared" si="49"/>
        <v>4.7078619225522251</v>
      </c>
      <c r="AD88" s="8">
        <f t="shared" si="50"/>
        <v>-4.3502979801749664</v>
      </c>
      <c r="AE88" s="8">
        <f t="shared" si="51"/>
        <v>16.950660974831795</v>
      </c>
      <c r="AF88" s="8">
        <f t="shared" si="52"/>
        <v>-12.504554025054327</v>
      </c>
      <c r="AG88" s="8">
        <f t="shared" si="53"/>
        <v>12.242799052279572</v>
      </c>
      <c r="AI88" s="8">
        <f t="shared" si="54"/>
        <v>-12.504554025054334</v>
      </c>
      <c r="AJ88" s="8">
        <f t="shared" si="55"/>
        <v>-12.242799052279562</v>
      </c>
      <c r="AK88" s="8">
        <f t="shared" si="56"/>
        <v>-4.350297980174977</v>
      </c>
      <c r="AL88" s="8">
        <f t="shared" si="57"/>
        <v>-16.950660974831791</v>
      </c>
      <c r="AN88" s="8">
        <f t="shared" si="58"/>
        <v>16.854852005229315</v>
      </c>
      <c r="AO88" s="8">
        <f t="shared" si="59"/>
        <v>-4.7078619225522376</v>
      </c>
      <c r="AP88" s="8">
        <f t="shared" si="60"/>
        <v>16.854852005229322</v>
      </c>
      <c r="AQ88" s="8">
        <f t="shared" si="61"/>
        <v>4.7078619225522216</v>
      </c>
    </row>
    <row r="89" spans="8:43" x14ac:dyDescent="0.3">
      <c r="H89">
        <f t="shared" si="62"/>
        <v>0.75000000000000011</v>
      </c>
      <c r="I89">
        <f t="shared" si="33"/>
        <v>0.19140624999999981</v>
      </c>
      <c r="J89">
        <f t="shared" si="34"/>
        <v>-0.20044015628372355</v>
      </c>
      <c r="K89" s="8">
        <f t="shared" si="35"/>
        <v>18.374606950347815</v>
      </c>
      <c r="L89" s="8">
        <f t="shared" si="36"/>
        <v>-3.7331380124809037</v>
      </c>
      <c r="M89" s="8">
        <f t="shared" si="37"/>
        <v>3.7331380124809037</v>
      </c>
      <c r="O89" s="8">
        <f t="shared" si="38"/>
        <v>-5.9543111205320916</v>
      </c>
      <c r="P89" s="8">
        <f t="shared" si="39"/>
        <v>17.77944540979577</v>
      </c>
      <c r="Q89" s="8">
        <f t="shared" si="40"/>
        <v>-12.420295829815716</v>
      </c>
      <c r="R89" s="8">
        <f t="shared" si="41"/>
        <v>14.04630739731487</v>
      </c>
      <c r="T89" s="8">
        <f t="shared" si="42"/>
        <v>-12.420295829815727</v>
      </c>
      <c r="U89" s="8">
        <f t="shared" si="43"/>
        <v>-14.046307397314861</v>
      </c>
      <c r="V89" s="8">
        <f t="shared" si="44"/>
        <v>-5.9543111205321058</v>
      </c>
      <c r="W89" s="8">
        <f t="shared" si="45"/>
        <v>-17.779445409795766</v>
      </c>
      <c r="Y89" s="8">
        <f t="shared" si="46"/>
        <v>18.374606950347815</v>
      </c>
      <c r="Z89" s="8">
        <f t="shared" si="47"/>
        <v>-3.7331380124809082</v>
      </c>
      <c r="AA89" s="8">
        <f t="shared" si="48"/>
        <v>18.374606950347815</v>
      </c>
      <c r="AB89" s="8">
        <f t="shared" si="49"/>
        <v>3.7331380124808993</v>
      </c>
      <c r="AD89" s="8">
        <f t="shared" si="50"/>
        <v>-5.95431112053208</v>
      </c>
      <c r="AE89" s="8">
        <f t="shared" si="51"/>
        <v>17.779445409795777</v>
      </c>
      <c r="AF89" s="8">
        <f t="shared" si="52"/>
        <v>-12.420295829815707</v>
      </c>
      <c r="AG89" s="8">
        <f t="shared" si="53"/>
        <v>14.04630739731488</v>
      </c>
      <c r="AI89" s="8">
        <f t="shared" si="54"/>
        <v>-12.420295829815716</v>
      </c>
      <c r="AJ89" s="8">
        <f t="shared" si="55"/>
        <v>-14.046307397314868</v>
      </c>
      <c r="AK89" s="8">
        <f t="shared" si="56"/>
        <v>-5.9543111205320916</v>
      </c>
      <c r="AL89" s="8">
        <f t="shared" si="57"/>
        <v>-17.77944540979577</v>
      </c>
      <c r="AN89" s="8">
        <f t="shared" si="58"/>
        <v>18.374606950347811</v>
      </c>
      <c r="AO89" s="8">
        <f t="shared" si="59"/>
        <v>-3.7331380124809126</v>
      </c>
      <c r="AP89" s="8">
        <f t="shared" si="60"/>
        <v>18.374606950347818</v>
      </c>
      <c r="AQ89" s="8">
        <f t="shared" si="61"/>
        <v>3.7331380124808948</v>
      </c>
    </row>
    <row r="90" spans="8:43" x14ac:dyDescent="0.3">
      <c r="H90">
        <f t="shared" si="62"/>
        <v>0.80000000000000016</v>
      </c>
      <c r="I90">
        <f t="shared" si="33"/>
        <v>0.12959999999999983</v>
      </c>
      <c r="J90">
        <f t="shared" si="34"/>
        <v>-0.13571680263507888</v>
      </c>
      <c r="K90" s="8">
        <f t="shared" si="35"/>
        <v>19.816092039154018</v>
      </c>
      <c r="L90" s="8">
        <f t="shared" si="36"/>
        <v>-2.7060111411036023</v>
      </c>
      <c r="M90" s="8">
        <f t="shared" si="37"/>
        <v>2.7060111411036023</v>
      </c>
      <c r="O90" s="8">
        <f t="shared" si="38"/>
        <v>-7.5645716284575686</v>
      </c>
      <c r="P90" s="8">
        <f t="shared" si="39"/>
        <v>18.514244680189762</v>
      </c>
      <c r="Q90" s="8">
        <f t="shared" si="40"/>
        <v>-12.251520410696443</v>
      </c>
      <c r="R90" s="8">
        <f t="shared" si="41"/>
        <v>15.80823353908616</v>
      </c>
      <c r="T90" s="8">
        <f t="shared" si="42"/>
        <v>-12.251520410696454</v>
      </c>
      <c r="U90" s="8">
        <f t="shared" si="43"/>
        <v>-15.808233539086151</v>
      </c>
      <c r="V90" s="8">
        <f t="shared" si="44"/>
        <v>-7.5645716284575819</v>
      </c>
      <c r="W90" s="8">
        <f t="shared" si="45"/>
        <v>-18.514244680189755</v>
      </c>
      <c r="Y90" s="8">
        <f t="shared" si="46"/>
        <v>19.816092039154018</v>
      </c>
      <c r="Z90" s="8">
        <f t="shared" si="47"/>
        <v>-2.7060111411036072</v>
      </c>
      <c r="AA90" s="8">
        <f t="shared" si="48"/>
        <v>19.816092039154018</v>
      </c>
      <c r="AB90" s="8">
        <f t="shared" si="49"/>
        <v>2.7060111411035974</v>
      </c>
      <c r="AD90" s="8">
        <f t="shared" si="50"/>
        <v>-7.5645716284575553</v>
      </c>
      <c r="AE90" s="8">
        <f t="shared" si="51"/>
        <v>18.514244680189769</v>
      </c>
      <c r="AF90" s="8">
        <f t="shared" si="52"/>
        <v>-12.251520410696431</v>
      </c>
      <c r="AG90" s="8">
        <f t="shared" si="53"/>
        <v>15.808233539086169</v>
      </c>
      <c r="AI90" s="8">
        <f t="shared" si="54"/>
        <v>-12.251520410696443</v>
      </c>
      <c r="AJ90" s="8">
        <f t="shared" si="55"/>
        <v>-15.80823353908616</v>
      </c>
      <c r="AK90" s="8">
        <f t="shared" si="56"/>
        <v>-7.5645716284575686</v>
      </c>
      <c r="AL90" s="8">
        <f t="shared" si="57"/>
        <v>-18.514244680189762</v>
      </c>
      <c r="AN90" s="8">
        <f t="shared" si="58"/>
        <v>19.816092039154018</v>
      </c>
      <c r="AO90" s="8">
        <f t="shared" si="59"/>
        <v>-2.7060111411036121</v>
      </c>
      <c r="AP90" s="8">
        <f t="shared" si="60"/>
        <v>19.816092039154018</v>
      </c>
      <c r="AQ90" s="8">
        <f t="shared" si="61"/>
        <v>2.7060111411035925</v>
      </c>
    </row>
    <row r="91" spans="8:43" x14ac:dyDescent="0.3">
      <c r="H91">
        <f t="shared" si="62"/>
        <v>0.8500000000000002</v>
      </c>
      <c r="I91">
        <f t="shared" si="33"/>
        <v>7.7006249999999804E-2</v>
      </c>
      <c r="J91">
        <f t="shared" si="34"/>
        <v>-8.0640756426832785E-2</v>
      </c>
      <c r="K91" s="8">
        <f t="shared" si="35"/>
        <v>21.180943786271303</v>
      </c>
      <c r="L91" s="8">
        <f t="shared" si="36"/>
        <v>-1.7117594231711555</v>
      </c>
      <c r="M91" s="8">
        <f t="shared" si="37"/>
        <v>1.7117594231711555</v>
      </c>
      <c r="O91" s="8">
        <f t="shared" si="38"/>
        <v>-9.1080447475020279</v>
      </c>
      <c r="P91" s="8">
        <f t="shared" si="39"/>
        <v>19.199115106626678</v>
      </c>
      <c r="Q91" s="8">
        <f t="shared" si="40"/>
        <v>-12.072899038769265</v>
      </c>
      <c r="R91" s="8">
        <f t="shared" si="41"/>
        <v>17.487355683455526</v>
      </c>
      <c r="T91" s="8">
        <f t="shared" si="42"/>
        <v>-12.072899038769277</v>
      </c>
      <c r="U91" s="8">
        <f t="shared" si="43"/>
        <v>-17.487355683455515</v>
      </c>
      <c r="V91" s="8">
        <f t="shared" si="44"/>
        <v>-9.1080447475020438</v>
      </c>
      <c r="W91" s="8">
        <f t="shared" si="45"/>
        <v>-19.199115106626675</v>
      </c>
      <c r="Y91" s="8">
        <f t="shared" si="46"/>
        <v>21.180943786271303</v>
      </c>
      <c r="Z91" s="8">
        <f t="shared" si="47"/>
        <v>-1.7117594231711606</v>
      </c>
      <c r="AA91" s="8">
        <f t="shared" si="48"/>
        <v>21.180943786271303</v>
      </c>
      <c r="AB91" s="8">
        <f t="shared" si="49"/>
        <v>1.7117594231711504</v>
      </c>
      <c r="AD91" s="8">
        <f t="shared" si="50"/>
        <v>-9.1080447475020172</v>
      </c>
      <c r="AE91" s="8">
        <f t="shared" si="51"/>
        <v>19.199115106626689</v>
      </c>
      <c r="AF91" s="8">
        <f t="shared" si="52"/>
        <v>-12.072899038769254</v>
      </c>
      <c r="AG91" s="8">
        <f t="shared" si="53"/>
        <v>17.487355683455537</v>
      </c>
      <c r="AI91" s="8">
        <f t="shared" si="54"/>
        <v>-12.072899038769267</v>
      </c>
      <c r="AJ91" s="8">
        <f t="shared" si="55"/>
        <v>-17.487355683455526</v>
      </c>
      <c r="AK91" s="8">
        <f t="shared" si="56"/>
        <v>-9.1080447475020296</v>
      </c>
      <c r="AL91" s="8">
        <f t="shared" si="57"/>
        <v>-19.199115106626678</v>
      </c>
      <c r="AN91" s="8">
        <f t="shared" si="58"/>
        <v>21.180943786271303</v>
      </c>
      <c r="AO91" s="8">
        <f t="shared" si="59"/>
        <v>-1.7117594231711659</v>
      </c>
      <c r="AP91" s="8">
        <f t="shared" si="60"/>
        <v>21.180943786271303</v>
      </c>
      <c r="AQ91" s="8">
        <f t="shared" si="61"/>
        <v>1.711759423171145</v>
      </c>
    </row>
    <row r="92" spans="8:43" x14ac:dyDescent="0.3">
      <c r="H92">
        <f t="shared" si="62"/>
        <v>0.90000000000000024</v>
      </c>
      <c r="I92">
        <f t="shared" si="33"/>
        <v>3.6099999999999854E-2</v>
      </c>
      <c r="J92">
        <f t="shared" si="34"/>
        <v>-3.7803831598197023E-2</v>
      </c>
      <c r="K92" s="8">
        <f t="shared" si="35"/>
        <v>22.48392420573029</v>
      </c>
      <c r="L92" s="8">
        <f t="shared" si="36"/>
        <v>-0.85038362576892357</v>
      </c>
      <c r="M92" s="8">
        <f t="shared" si="37"/>
        <v>0.85038362576892357</v>
      </c>
      <c r="O92" s="8">
        <f t="shared" si="38"/>
        <v>-10.505508279986932</v>
      </c>
      <c r="P92" s="8">
        <f t="shared" si="39"/>
        <v>19.89684135181075</v>
      </c>
      <c r="Q92" s="8">
        <f t="shared" si="40"/>
        <v>-11.978415925743347</v>
      </c>
      <c r="R92" s="8">
        <f t="shared" si="41"/>
        <v>19.04645772604183</v>
      </c>
      <c r="T92" s="8">
        <f t="shared" si="42"/>
        <v>-11.978415925743363</v>
      </c>
      <c r="U92" s="8">
        <f t="shared" si="43"/>
        <v>-19.046457726041819</v>
      </c>
      <c r="V92" s="8">
        <f t="shared" si="44"/>
        <v>-10.505508279986948</v>
      </c>
      <c r="W92" s="8">
        <f t="shared" si="45"/>
        <v>-19.896841351810746</v>
      </c>
      <c r="Y92" s="8">
        <f t="shared" si="46"/>
        <v>22.48392420573029</v>
      </c>
      <c r="Z92" s="8">
        <f t="shared" si="47"/>
        <v>-0.85038362576892912</v>
      </c>
      <c r="AA92" s="8">
        <f t="shared" si="48"/>
        <v>22.48392420573029</v>
      </c>
      <c r="AB92" s="8">
        <f t="shared" si="49"/>
        <v>0.85038362576891802</v>
      </c>
      <c r="AD92" s="8">
        <f t="shared" si="50"/>
        <v>-10.50550827998692</v>
      </c>
      <c r="AE92" s="8">
        <f t="shared" si="51"/>
        <v>19.89684135181076</v>
      </c>
      <c r="AF92" s="8">
        <f t="shared" si="52"/>
        <v>-11.978415925743334</v>
      </c>
      <c r="AG92" s="8">
        <f t="shared" si="53"/>
        <v>19.04645772604184</v>
      </c>
      <c r="AI92" s="8">
        <f t="shared" si="54"/>
        <v>-11.978415925743349</v>
      </c>
      <c r="AJ92" s="8">
        <f t="shared" si="55"/>
        <v>-19.04645772604183</v>
      </c>
      <c r="AK92" s="8">
        <f t="shared" si="56"/>
        <v>-10.505508279986934</v>
      </c>
      <c r="AL92" s="8">
        <f t="shared" si="57"/>
        <v>-19.89684135181075</v>
      </c>
      <c r="AN92" s="8">
        <f t="shared" si="58"/>
        <v>22.48392420573029</v>
      </c>
      <c r="AO92" s="8">
        <f t="shared" si="59"/>
        <v>-0.85038362576893456</v>
      </c>
      <c r="AP92" s="8">
        <f t="shared" si="60"/>
        <v>22.48392420573029</v>
      </c>
      <c r="AQ92" s="8">
        <f t="shared" si="61"/>
        <v>0.85038362576891258</v>
      </c>
    </row>
    <row r="93" spans="8:43" x14ac:dyDescent="0.3">
      <c r="H93">
        <f t="shared" si="62"/>
        <v>0.95000000000000029</v>
      </c>
      <c r="I93">
        <f t="shared" si="33"/>
        <v>9.5062499999998985E-3</v>
      </c>
      <c r="J93">
        <f t="shared" si="34"/>
        <v>-9.9549217210625502E-3</v>
      </c>
      <c r="K93" s="8">
        <f t="shared" si="35"/>
        <v>23.748823191679215</v>
      </c>
      <c r="L93" s="8">
        <f t="shared" si="36"/>
        <v>-0.23642548585076456</v>
      </c>
      <c r="M93" s="8">
        <f t="shared" si="37"/>
        <v>0.23642548585076456</v>
      </c>
      <c r="O93" s="8">
        <f t="shared" si="38"/>
        <v>-11.669661118990762</v>
      </c>
      <c r="P93" s="8">
        <f t="shared" si="39"/>
        <v>20.685296936904617</v>
      </c>
      <c r="Q93" s="8">
        <f t="shared" si="40"/>
        <v>-12.079162072688442</v>
      </c>
      <c r="R93" s="8">
        <f t="shared" si="41"/>
        <v>20.448871451053851</v>
      </c>
      <c r="T93" s="8">
        <f t="shared" si="42"/>
        <v>-12.079162072688458</v>
      </c>
      <c r="U93" s="8">
        <f t="shared" si="43"/>
        <v>-20.448871451053844</v>
      </c>
      <c r="V93" s="8">
        <f t="shared" si="44"/>
        <v>-11.669661118990778</v>
      </c>
      <c r="W93" s="8">
        <f t="shared" si="45"/>
        <v>-20.68529693690461</v>
      </c>
      <c r="Y93" s="8">
        <f t="shared" si="46"/>
        <v>23.748823191679215</v>
      </c>
      <c r="Z93" s="8">
        <f t="shared" si="47"/>
        <v>-0.23642548585077039</v>
      </c>
      <c r="AA93" s="8">
        <f t="shared" si="48"/>
        <v>23.748823191679215</v>
      </c>
      <c r="AB93" s="8">
        <f t="shared" si="49"/>
        <v>0.23642548585075873</v>
      </c>
      <c r="AD93" s="8">
        <f t="shared" si="50"/>
        <v>-11.669661118990749</v>
      </c>
      <c r="AE93" s="8">
        <f t="shared" si="51"/>
        <v>20.685296936904628</v>
      </c>
      <c r="AF93" s="8">
        <f t="shared" si="52"/>
        <v>-12.07916207268843</v>
      </c>
      <c r="AG93" s="8">
        <f t="shared" si="53"/>
        <v>20.448871451053861</v>
      </c>
      <c r="AI93" s="8">
        <f t="shared" si="54"/>
        <v>-12.079162072688444</v>
      </c>
      <c r="AJ93" s="8">
        <f t="shared" si="55"/>
        <v>-20.448871451053851</v>
      </c>
      <c r="AK93" s="8">
        <f t="shared" si="56"/>
        <v>-11.669661118990764</v>
      </c>
      <c r="AL93" s="8">
        <f t="shared" si="57"/>
        <v>-20.685296936904617</v>
      </c>
      <c r="AN93" s="8">
        <f t="shared" si="58"/>
        <v>23.748823191679215</v>
      </c>
      <c r="AO93" s="8">
        <f t="shared" si="59"/>
        <v>-0.23642548585077619</v>
      </c>
      <c r="AP93" s="8">
        <f t="shared" si="60"/>
        <v>23.748823191679215</v>
      </c>
      <c r="AQ93" s="8">
        <f t="shared" si="61"/>
        <v>0.23642548585075293</v>
      </c>
    </row>
    <row r="94" spans="8:43" x14ac:dyDescent="0.3">
      <c r="H94">
        <f t="shared" si="62"/>
        <v>1.0000000000000002</v>
      </c>
      <c r="I94">
        <v>0</v>
      </c>
      <c r="J94">
        <f t="shared" si="34"/>
        <v>0</v>
      </c>
      <c r="K94" s="8">
        <f t="shared" si="35"/>
        <v>25.000000000000007</v>
      </c>
      <c r="L94" s="8">
        <f t="shared" si="36"/>
        <v>0</v>
      </c>
      <c r="M94" s="8">
        <f t="shared" si="37"/>
        <v>0</v>
      </c>
      <c r="O94" s="8">
        <f t="shared" si="38"/>
        <v>-12.499999999999998</v>
      </c>
      <c r="P94" s="8">
        <f t="shared" si="39"/>
        <v>21.650635094610973</v>
      </c>
      <c r="Q94" s="8">
        <f t="shared" si="40"/>
        <v>-12.499999999999998</v>
      </c>
      <c r="R94" s="8">
        <f t="shared" si="41"/>
        <v>21.650635094610973</v>
      </c>
      <c r="T94" s="8">
        <f t="shared" si="42"/>
        <v>-12.500000000000014</v>
      </c>
      <c r="U94" s="8">
        <f t="shared" si="43"/>
        <v>-21.650635094610966</v>
      </c>
      <c r="V94" s="8">
        <f t="shared" si="44"/>
        <v>-12.500000000000014</v>
      </c>
      <c r="W94" s="8">
        <f t="shared" si="45"/>
        <v>-21.650635094610966</v>
      </c>
      <c r="Y94" s="8">
        <f t="shared" si="46"/>
        <v>25.000000000000007</v>
      </c>
      <c r="Z94" s="8">
        <f t="shared" si="47"/>
        <v>-6.1257422745431016E-15</v>
      </c>
      <c r="AA94" s="8">
        <f t="shared" si="48"/>
        <v>25.000000000000007</v>
      </c>
      <c r="AB94" s="8">
        <f t="shared" si="49"/>
        <v>-6.1257422745431016E-15</v>
      </c>
      <c r="AD94" s="8">
        <f t="shared" si="50"/>
        <v>-12.499999999999984</v>
      </c>
      <c r="AE94" s="8">
        <f t="shared" si="51"/>
        <v>21.650635094610983</v>
      </c>
      <c r="AF94" s="8">
        <f t="shared" si="52"/>
        <v>-12.499999999999984</v>
      </c>
      <c r="AG94" s="8">
        <f t="shared" si="53"/>
        <v>21.650635094610983</v>
      </c>
      <c r="AI94" s="8">
        <f t="shared" si="54"/>
        <v>-12.5</v>
      </c>
      <c r="AJ94" s="8">
        <f t="shared" si="55"/>
        <v>-21.650635094610973</v>
      </c>
      <c r="AK94" s="8">
        <f t="shared" si="56"/>
        <v>-12.5</v>
      </c>
      <c r="AL94" s="8">
        <f t="shared" si="57"/>
        <v>-21.650635094610973</v>
      </c>
      <c r="AN94" s="8">
        <f t="shared" si="58"/>
        <v>25.000000000000007</v>
      </c>
      <c r="AO94" s="8">
        <f t="shared" si="59"/>
        <v>-1.2251484549086203E-14</v>
      </c>
      <c r="AP94" s="8">
        <f t="shared" si="60"/>
        <v>25.000000000000007</v>
      </c>
      <c r="AQ94" s="8">
        <f t="shared" si="61"/>
        <v>-1.2251484549086203E-14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</dc:creator>
  <cp:lastModifiedBy>Jean</cp:lastModifiedBy>
  <dcterms:created xsi:type="dcterms:W3CDTF">2024-04-06T12:46:46Z</dcterms:created>
  <dcterms:modified xsi:type="dcterms:W3CDTF">2024-04-17T18:30:14Z</dcterms:modified>
</cp:coreProperties>
</file>